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885" windowHeight="7830" activeTab="0"/>
  </bookViews>
  <sheets>
    <sheet name="table08" sheetId="1" r:id="rId1"/>
  </sheets>
  <definedNames>
    <definedName name="_xlnm.Print_Titles" localSheetId="0">'table08'!$3:$3</definedName>
  </definedNames>
  <calcPr fullCalcOnLoad="1"/>
</workbook>
</file>

<file path=xl/sharedStrings.xml><?xml version="1.0" encoding="utf-8"?>
<sst xmlns="http://schemas.openxmlformats.org/spreadsheetml/2006/main" count="898" uniqueCount="851">
  <si>
    <t>COUNTY AND DISTRICT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</si>
  <si>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</si>
  <si>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</si>
  <si>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</si>
  <si>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</si>
  <si>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</si>
  <si>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</si>
  <si>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</si>
  <si>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</si>
  <si>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</si>
  <si>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</si>
  <si>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</si>
  <si>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</si>
  <si>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</si>
  <si>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</si>
  <si>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</si>
  <si>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</si>
  <si>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</si>
  <si>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</si>
  <si>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</si>
  <si>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</si>
  <si>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</si>
  <si>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</si>
  <si>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</si>
  <si>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</si>
  <si>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</si>
  <si>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</si>
  <si>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</si>
  <si>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</si>
  <si>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</si>
  <si>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</si>
  <si>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</si>
  <si>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</si>
  <si>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</si>
  <si>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</si>
  <si>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</si>
  <si>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</si>
  <si>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</si>
  <si>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</si>
  <si>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</si>
  <si>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</si>
  <si>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</si>
  <si>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</si>
  <si>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</si>
  <si>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</si>
  <si>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</si>
  <si>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</si>
  <si>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</si>
  <si>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</si>
  <si>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</si>
  <si>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</si>
  <si>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</si>
  <si>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</si>
  <si>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</si>
  <si>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</si>
  <si>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</si>
  <si>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</si>
  <si>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</si>
  <si>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</si>
  <si>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</si>
  <si>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</si>
  <si>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</si>
  <si>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</si>
  <si>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</si>
  <si>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</si>
  <si>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</si>
  <si>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</si>
  <si>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</si>
  <si>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</si>
  <si>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</si>
  <si>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</si>
  <si>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</si>
  <si>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</si>
  <si>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</si>
  <si>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</si>
  <si>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</si>
  <si>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</si>
  <si>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</si>
  <si>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</si>
  <si>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</si>
  <si>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</si>
  <si>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</si>
  <si>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</si>
  <si>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</si>
  <si>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</si>
  <si>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</si>
  <si>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</si>
  <si>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</si>
  <si>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</si>
  <si>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</si>
  <si>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</si>
  <si>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</si>
  <si>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</si>
  <si>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</si>
  <si>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</si>
  <si>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</si>
  <si>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</si>
  <si>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</si>
  <si>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</si>
  <si>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</si>
  <si>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</si>
  <si>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</si>
  <si>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</si>
  <si>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</si>
  <si>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</si>
  <si>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</si>
  <si>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</si>
  <si>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</si>
  <si>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</si>
  <si>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</si>
  <si>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</si>
  <si>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</si>
  <si>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</si>
  <si>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</si>
  <si>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</si>
  <si>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</si>
  <si>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</si>
  <si>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</si>
  <si>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</si>
  <si>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</si>
  <si>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</si>
  <si>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</si>
  <si>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</si>
  <si>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</si>
  <si>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</si>
  <si>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</si>
  <si>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</si>
  <si>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</si>
  <si>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</si>
  <si>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</si>
  <si>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</si>
  <si>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</si>
  <si>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</si>
  <si>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</si>
  <si>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</si>
  <si>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</si>
  <si>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</si>
  <si>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</si>
  <si>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</si>
  <si>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</si>
  <si>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</si>
  <si>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</si>
  <si>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</si>
  <si>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</si>
  <si>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</si>
  <si>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</si>
  <si>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</si>
  <si>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</si>
  <si>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</si>
  <si>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</si>
  <si>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</si>
  <si>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</si>
  <si>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</si>
  <si>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</si>
  <si>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</si>
  <si>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</si>
  <si>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</si>
  <si>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</si>
  <si>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</si>
  <si>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</si>
  <si>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</si>
  <si>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</si>
  <si>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</si>
  <si>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</si>
  <si>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</si>
  <si>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</si>
  <si>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</si>
  <si>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</si>
  <si>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</si>
  <si>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</si>
  <si>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</si>
  <si>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</si>
  <si>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</si>
  <si>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</si>
  <si>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</si>
  <si>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</si>
  <si>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</si>
  <si>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</si>
  <si>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</si>
  <si>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</si>
  <si>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</si>
  <si>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</si>
  <si>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</si>
  <si>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</si>
  <si>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</si>
  <si>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</si>
  <si>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</si>
  <si>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</si>
  <si>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</si>
  <si>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</si>
  <si>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</si>
  <si>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</si>
  <si>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</si>
  <si>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</si>
  <si>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</si>
  <si>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</si>
  <si>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</si>
  <si>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</si>
  <si>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</si>
  <si>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</si>
  <si>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</si>
  <si>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</si>
  <si>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</si>
  <si>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</si>
  <si>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</si>
  <si>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</si>
  <si>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</si>
  <si>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</si>
  <si>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</si>
  <si>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</si>
  <si>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</si>
  <si>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</si>
  <si>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</si>
  <si>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</si>
  <si>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</si>
  <si>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</si>
  <si>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</si>
  <si>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</si>
  <si>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</si>
  <si>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</si>
  <si>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</si>
  <si>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</si>
  <si>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</si>
  <si>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</si>
  <si>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</si>
  <si>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</si>
  <si>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</si>
  <si>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</si>
  <si>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</si>
  <si>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</si>
  <si>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</si>
  <si>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</si>
  <si>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</si>
  <si>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</si>
  <si>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</si>
  <si>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</si>
  <si>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</si>
  <si>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</si>
  <si>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</si>
  <si>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</si>
  <si>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</si>
  <si>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</si>
  <si>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</si>
  <si>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</si>
  <si>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</si>
  <si>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</si>
  <si>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</si>
  <si>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</si>
  <si>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</si>
  <si>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</si>
  <si>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</si>
  <si>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</si>
  <si>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</si>
  <si>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</si>
  <si>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</si>
  <si>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</si>
  <si>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</si>
  <si>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</si>
  <si>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</si>
  <si>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</si>
  <si>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</si>
  <si>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</si>
  <si>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</si>
  <si>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</si>
  <si>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</si>
  <si>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</si>
  <si>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</si>
  <si>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</si>
  <si>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</si>
  <si>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</si>
  <si>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</si>
  <si>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</si>
  <si>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</si>
  <si>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</si>
  <si>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</si>
  <si>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</si>
  <si>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</si>
  <si>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</si>
  <si>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</si>
  <si>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</si>
  <si>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</si>
  <si>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</si>
  <si>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</si>
  <si>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</si>
  <si>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</si>
  <si>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</si>
  <si>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</si>
  <si>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</si>
  <si>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</si>
  <si>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</si>
  <si>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</si>
  <si>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</si>
  <si>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</si>
  <si>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</si>
  <si>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</si>
  <si>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</si>
  <si>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</si>
  <si>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</si>
  <si>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</si>
  <si>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</si>
  <si>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</si>
  <si>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</si>
  <si>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</si>
  <si>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</si>
  <si>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</si>
  <si>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</si>
  <si>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</si>
  <si>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</si>
  <si>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</si>
  <si>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</si>
  <si>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</si>
  <si>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</si>
  <si>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</si>
  <si>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</si>
  <si>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</si>
  <si>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</si>
  <si>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</si>
  <si>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</si>
  <si>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</si>
  <si>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</si>
  <si>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</si>
  <si>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</si>
  <si>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</si>
  <si>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</si>
  <si>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</si>
  <si>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</si>
  <si>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</si>
  <si>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</si>
  <si>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</si>
  <si>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</si>
  <si>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</si>
  <si>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</si>
  <si>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</si>
  <si>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</si>
  <si>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</si>
  <si>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</si>
  <si>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</si>
  <si>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</si>
  <si>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</si>
  <si>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</si>
  <si>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</si>
  <si>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</si>
  <si>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</si>
  <si>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</si>
  <si>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</si>
  <si>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</si>
  <si>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</si>
  <si>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</si>
  <si>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</si>
  <si>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</si>
  <si>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</si>
  <si>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</si>
  <si>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</si>
  <si>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</si>
  <si>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</si>
  <si>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</si>
  <si>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</si>
  <si>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</si>
  <si>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</si>
  <si>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</si>
  <si>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</si>
  <si>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</si>
  <si>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</si>
  <si>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</si>
  <si>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</si>
  <si>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</si>
  <si>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</si>
  <si>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</si>
  <si>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</si>
  <si>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</si>
  <si>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</si>
  <si>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</si>
  <si>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</si>
  <si>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</si>
  <si>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</si>
  <si>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</si>
  <si>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</si>
  <si>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</si>
  <si>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</si>
  <si>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</si>
  <si>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</si>
  <si>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</si>
  <si>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</si>
  <si>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</si>
  <si>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</si>
  <si>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</si>
  <si>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</si>
  <si>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</si>
  <si>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</si>
  <si>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</si>
  <si>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</si>
  <si>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</si>
  <si>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</si>
  <si>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</si>
  <si>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</si>
  <si>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</si>
  <si>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</si>
  <si>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</si>
  <si>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</si>
  <si>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</si>
  <si>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</si>
  <si>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</si>
  <si>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</si>
  <si>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</si>
  <si>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</si>
  <si>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</si>
  <si>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</si>
  <si>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</si>
  <si>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</si>
  <si>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</si>
  <si>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</si>
  <si>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</si>
  <si>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</si>
  <si>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</si>
  <si>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</si>
  <si>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</si>
  <si>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</si>
  <si>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</si>
  <si>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</si>
  <si>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</si>
  <si>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</si>
  <si>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</si>
  <si>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</si>
  <si>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</si>
  <si>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</si>
  <si>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</si>
  <si>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</si>
  <si>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</si>
  <si>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</si>
  <si>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</si>
  <si>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</si>
  <si>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</si>
  <si>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</si>
  <si>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</si>
  <si>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</si>
  <si>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</si>
  <si>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</si>
  <si>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</si>
  <si>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</si>
  <si>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</si>
  <si>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</si>
  <si>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</si>
  <si>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</si>
  <si>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</si>
  <si>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</si>
  <si>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</si>
  <si>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</si>
  <si>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</si>
  <si>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</si>
  <si>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</si>
  <si>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</si>
  <si>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</si>
  <si>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</si>
  <si>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</si>
  <si>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</si>
  <si>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</si>
  <si>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</si>
  <si>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</si>
  <si>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</si>
  <si>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</si>
  <si>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</si>
  <si>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</si>
  <si>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</si>
  <si>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</si>
  <si>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</si>
  <si>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</si>
  <si>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</si>
  <si>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</si>
  <si>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</si>
  <si>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</si>
  <si>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</si>
  <si>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</si>
  <si>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</si>
  <si>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</si>
  <si>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</si>
  <si>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</si>
  <si>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</si>
  <si>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</si>
  <si>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</si>
  <si>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</si>
  <si>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</si>
  <si>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</si>
  <si>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</si>
  <si>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</si>
  <si>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</si>
  <si>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</si>
  <si>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</si>
  <si>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</si>
  <si>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</si>
  <si>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</si>
  <si>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</si>
  <si>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</si>
  <si>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</si>
  <si>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</si>
  <si>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</si>
  <si>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</si>
  <si>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</si>
  <si>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</si>
  <si>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</si>
  <si>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</si>
  <si>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</si>
  <si>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</si>
  <si>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</si>
  <si>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</si>
  <si>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</si>
  <si>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</si>
  <si>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</si>
  <si>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</si>
  <si>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</si>
  <si>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</si>
  <si>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</si>
  <si>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</si>
  <si>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</si>
  <si>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</si>
  <si>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</si>
  <si>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</si>
  <si>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</si>
  <si>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</si>
  <si>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</si>
  <si>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</si>
  <si>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</si>
  <si>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</si>
  <si>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</si>
  <si>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</si>
  <si>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</si>
  <si>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</si>
  <si>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</si>
  <si>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</si>
  <si>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</si>
  <si>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</si>
  <si>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</si>
  <si>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</si>
  <si>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</si>
  <si>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</si>
  <si>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</si>
  <si>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</si>
  <si>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</si>
  <si>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</si>
  <si>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</si>
  <si>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</si>
  <si>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</si>
  <si>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</si>
  <si>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</si>
  <si>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</si>
  <si>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</si>
  <si>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</si>
  <si>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</si>
  <si>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</si>
  <si>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</si>
  <si>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</si>
  <si>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</si>
  <si>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</si>
  <si>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</si>
  <si>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</si>
  <si>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</si>
  <si>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</si>
  <si>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</si>
  <si>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</si>
  <si>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</si>
  <si>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</si>
  <si>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</si>
  <si>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</si>
  <si>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</si>
  <si>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</si>
  <si>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</si>
  <si>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</si>
  <si>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</si>
  <si>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</si>
  <si>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</si>
  <si>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</si>
  <si>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</si>
  <si>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</si>
  <si>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</si>
  <si>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</si>
  <si>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</si>
  <si>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</si>
  <si>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</si>
  <si>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</si>
  <si>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</si>
  <si>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</si>
  <si>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</si>
  <si>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</si>
  <si>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</si>
  <si>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</si>
  <si>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</si>
  <si>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</si>
  <si>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</si>
  <si>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</si>
  <si>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</si>
  <si>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</si>
  <si>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</si>
  <si>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</si>
  <si>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</si>
  <si>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</si>
  <si>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</si>
  <si>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</si>
  <si>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</si>
  <si>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</si>
  <si>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</si>
  <si>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</si>
  <si>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</si>
  <si>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</si>
  <si>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</si>
  <si>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</si>
  <si>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</si>
  <si>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</si>
  <si>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</si>
  <si>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</si>
  <si>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</si>
  <si>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</si>
  <si>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</si>
  <si>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</si>
  <si>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</si>
  <si>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</si>
  <si>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</si>
  <si>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</si>
  <si>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</si>
  <si>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</si>
  <si>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</si>
  <si>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</si>
  <si>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</si>
  <si>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</si>
  <si>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</si>
  <si>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</si>
  <si>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</si>
  <si>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</si>
  <si>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</si>
  <si>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</si>
  <si>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</si>
  <si>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</si>
  <si>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</si>
  <si>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</si>
  <si>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</si>
  <si>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</si>
  <si>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</si>
  <si>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</si>
  <si>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</si>
  <si>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</si>
  <si>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</si>
  <si>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</si>
  <si>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</si>
  <si>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</si>
  <si>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</si>
  <si>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</si>
  <si>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</si>
  <si>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</si>
  <si>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</si>
  <si>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</si>
  <si>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</si>
  <si>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</si>
  <si>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</si>
  <si>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</si>
  <si>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</si>
  <si>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</si>
  <si>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</si>
  <si>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</si>
  <si>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</si>
  <si>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</si>
  <si>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</si>
  <si>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</si>
  <si>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</si>
  <si>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</si>
  <si>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</si>
  <si>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</si>
  <si>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</si>
  <si>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</si>
  <si>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</si>
  <si>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</si>
  <si>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</si>
  <si>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</si>
  <si>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</si>
  <si>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</si>
  <si>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</si>
  <si>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</si>
  <si>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</si>
  <si>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</si>
  <si>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</si>
  <si>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</si>
  <si>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</si>
  <si>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0333</t>
  </si>
  <si>
    <t>0334</t>
  </si>
  <si>
    <t>0335</t>
  </si>
  <si>
    <t>0336</t>
  </si>
  <si>
    <t>0337</t>
  </si>
  <si>
    <t>0338</t>
  </si>
  <si>
    <t>0339</t>
  </si>
  <si>
    <t>0340</t>
  </si>
  <si>
    <t>0331</t>
  </si>
  <si>
    <t>0332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</si>
  <si>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</si>
  <si>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</si>
  <si>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</si>
  <si>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</si>
  <si>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</si>
  <si>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</si>
  <si>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</si>
  <si>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</si>
  <si>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</si>
  <si>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</si>
  <si>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</si>
  <si>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</si>
  <si>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</si>
  <si>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</si>
  <si>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</si>
  <si>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0437</t>
  </si>
  <si>
    <t>0436</t>
  </si>
  <si>
    <t>0435</t>
  </si>
  <si>
    <t>0434</t>
  </si>
  <si>
    <t>0433</t>
  </si>
  <si>
    <t>0432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</si>
  <si>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</si>
  <si>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</si>
  <si>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</si>
  <si>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</si>
  <si>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</si>
  <si>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</si>
  <si>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</si>
  <si>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</si>
  <si>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</si>
  <si>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</si>
  <si>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</si>
  <si>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</si>
  <si>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</si>
  <si>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</si>
  <si>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</si>
  <si>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</si>
  <si>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</si>
  <si>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</si>
  <si>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</si>
  <si>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</si>
  <si>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</si>
  <si>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</si>
  <si>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</si>
  <si>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</si>
  <si>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</si>
  <si>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</si>
  <si>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</si>
  <si>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</si>
  <si>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</si>
  <si>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</si>
  <si>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</si>
  <si>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</si>
  <si>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</si>
  <si>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</si>
  <si>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</si>
  <si>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</si>
  <si>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</si>
  <si>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</si>
  <si>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</si>
  <si>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</si>
  <si>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</si>
  <si>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</si>
  <si>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</si>
  <si>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</si>
  <si>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</si>
  <si>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</si>
  <si>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</si>
  <si>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</si>
  <si>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</si>
  <si>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</si>
  <si>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</si>
  <si>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</si>
  <si>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</si>
  <si>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</si>
  <si>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</si>
  <si>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</si>
  <si>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</si>
  <si>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</si>
  <si>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</si>
  <si>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</si>
  <si>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</si>
  <si>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</si>
  <si>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</si>
  <si>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</si>
  <si>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</si>
  <si>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</si>
  <si>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</si>
  <si>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</si>
  <si>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</si>
  <si>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</si>
  <si>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</si>
  <si>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</si>
  <si>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</si>
  <si>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</si>
  <si>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</si>
  <si>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</si>
  <si>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</si>
  <si>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</si>
  <si>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</si>
  <si>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</si>
  <si>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</si>
  <si>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</si>
  <si>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</si>
  <si>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</si>
  <si>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</si>
  <si>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</si>
  <si>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</si>
  <si>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</si>
  <si>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</si>
  <si>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</si>
  <si>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</si>
  <si>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</si>
  <si>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</si>
  <si>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</si>
  <si>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</si>
  <si>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</si>
  <si>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</si>
  <si>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</si>
  <si>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</si>
  <si>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</si>
  <si>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</si>
  <si>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</si>
  <si>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</si>
  <si>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</si>
  <si>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</si>
  <si>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</si>
  <si>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</si>
  <si>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</si>
  <si>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</si>
  <si>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</si>
  <si>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</si>
  <si>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</si>
  <si>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LAKE COMO BORO</t>
  </si>
  <si>
    <t>TOMS RIVER TWP</t>
  </si>
  <si>
    <t>LONG HILL TWP</t>
  </si>
  <si>
    <t>ROBBINSVILLE TWP</t>
  </si>
  <si>
    <t xml:space="preserve">ATLANTIC CITY CITY  </t>
  </si>
  <si>
    <t>WOODLAND PARK BORO</t>
  </si>
  <si>
    <t xml:space="preserve"> STATE TOTALS</t>
  </si>
  <si>
    <t>PERCENT DIFFERENCE EQUALIZED VALUATION</t>
  </si>
  <si>
    <t>2009 EQUALIZED VALUATION</t>
  </si>
  <si>
    <t>2010 ONE THIRD MILL (.000333333)</t>
  </si>
  <si>
    <t>DOLLAR AMOUNT DIFFERENCE FOR 1/3 MILL</t>
  </si>
  <si>
    <t>2009 EQUALIZED VALUATION TOTALS</t>
  </si>
  <si>
    <t xml:space="preserve"> COUNTY </t>
  </si>
  <si>
    <t>2011 ONE THIRD MILL (.000333333)</t>
  </si>
  <si>
    <t>2010 EQUALIZED VALUATION</t>
  </si>
  <si>
    <t>2010 EQUALIZED VALUATION TOTALS</t>
  </si>
  <si>
    <t>DIFFERENCE</t>
  </si>
  <si>
    <t>% DIFFERENCE</t>
  </si>
  <si>
    <t>BERGENFIELD BORO         ** / ***</t>
  </si>
  <si>
    <t>BOGOTA BORO                  ***</t>
  </si>
  <si>
    <t>CLOSTER BORO                 ***</t>
  </si>
  <si>
    <t>LEONIA BORO                    ***</t>
  </si>
  <si>
    <t>ORADELL BORO                **  / ***</t>
  </si>
  <si>
    <t>ATLANTIC CITY CITY  **</t>
  </si>
  <si>
    <t>REVISED 2009</t>
  </si>
  <si>
    <t>NOTES</t>
  </si>
  <si>
    <t xml:space="preserve"> 2011 AMOUNT NEEDED TO QUALIFY FOR $1.25 PER CAPITA (ONE-THIRD MILL*)</t>
  </si>
  <si>
    <t>* For municipal and joint libraries only: One-third mill is the legal minimum for municipal and joint libraries. The amounts following assume the library has no exemptions from the 1/3 mill law and that the increase from 2008 EV is equal to or less than 15%.</t>
  </si>
  <si>
    <t>Revised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</si>
</sst>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#,##0.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"/>
    <numFmt numFmtId="173" formatCode="&quot;$&quot;#,##0.00"/>
  </numFmts>
  <fonts count="42">
    <font>
      <sz val="12"/>
      <name val="Arial MT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"/>
      <family val="2"/>
    </font>
    <font>
      <sz val="12"/>
      <color indexed="6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2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0" xfId="61" applyNumberFormat="1" applyFont="1" applyFill="1" applyBorder="1" applyAlignment="1">
      <alignment horizontal="center" wrapText="1"/>
      <protection/>
    </xf>
    <xf numFmtId="49" fontId="2" fillId="0" borderId="0" xfId="61" applyNumberFormat="1" applyFont="1" applyFill="1" applyBorder="1" applyAlignment="1">
      <alignment horizontal="right" wrapText="1"/>
      <protection/>
    </xf>
    <xf numFmtId="0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9" fontId="2" fillId="0" borderId="10" xfId="61" applyNumberFormat="1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5" fillId="0" borderId="10" xfId="61" applyNumberFormat="1" applyFont="1" applyFill="1" applyBorder="1" applyAlignment="1">
      <alignment horizontal="right" wrapText="1"/>
      <protection/>
    </xf>
    <xf numFmtId="49" fontId="2" fillId="0" borderId="10" xfId="61" applyNumberFormat="1" applyFont="1" applyFill="1" applyBorder="1" applyAlignment="1">
      <alignment horizontal="center" wrapText="1"/>
      <protection/>
    </xf>
    <xf numFmtId="166" fontId="5" fillId="0" borderId="10" xfId="0" applyNumberFormat="1" applyFont="1" applyFill="1" applyBorder="1" applyAlignment="1">
      <alignment/>
    </xf>
    <xf numFmtId="49" fontId="2" fillId="0" borderId="10" xfId="61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0" xfId="61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5" fillId="0" borderId="11" xfId="61" applyNumberFormat="1" applyFont="1" applyFill="1" applyBorder="1" applyAlignment="1">
      <alignment horizontal="right" wrapText="1"/>
      <protection/>
    </xf>
    <xf numFmtId="3" fontId="5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0" fontId="5" fillId="0" borderId="11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wrapText="1"/>
    </xf>
    <xf numFmtId="10" fontId="5" fillId="0" borderId="14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7" fontId="6" fillId="0" borderId="0" xfId="57" applyNumberFormat="1" applyFont="1">
      <alignment/>
      <protection/>
    </xf>
    <xf numFmtId="10" fontId="7" fillId="0" borderId="10" xfId="39" applyNumberFormat="1" applyFont="1" applyFill="1" applyBorder="1" applyAlignment="1">
      <alignment horizontal="center" wrapText="1"/>
    </xf>
    <xf numFmtId="3" fontId="7" fillId="0" borderId="10" xfId="39" applyNumberFormat="1" applyFont="1" applyFill="1" applyBorder="1" applyAlignment="1">
      <alignment horizontal="center" wrapText="1"/>
    </xf>
    <xf numFmtId="49" fontId="1" fillId="0" borderId="0" xfId="57" applyNumberFormat="1" applyBorder="1">
      <alignment/>
      <protection/>
    </xf>
    <xf numFmtId="0" fontId="1" fillId="0" borderId="0" xfId="57" applyNumberFormat="1">
      <alignment/>
      <protection/>
    </xf>
    <xf numFmtId="0" fontId="1" fillId="0" borderId="0" xfId="57">
      <alignment/>
      <protection/>
    </xf>
    <xf numFmtId="0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7" fontId="6" fillId="2" borderId="0" xfId="57" applyNumberFormat="1" applyFont="1" applyFill="1" applyBorder="1">
      <alignment/>
      <protection/>
    </xf>
    <xf numFmtId="3" fontId="5" fillId="2" borderId="0" xfId="0" applyNumberFormat="1" applyFont="1" applyFill="1" applyBorder="1" applyAlignment="1">
      <alignment/>
    </xf>
    <xf numFmtId="37" fontId="1" fillId="0" borderId="0" xfId="58" applyNumberFormat="1">
      <alignment/>
      <protection/>
    </xf>
    <xf numFmtId="37" fontId="1" fillId="0" borderId="0" xfId="58" applyNumberFormat="1" applyAlignment="1">
      <alignment horizontal="center"/>
      <protection/>
    </xf>
    <xf numFmtId="37" fontId="0" fillId="0" borderId="0" xfId="0" applyNumberFormat="1" applyFill="1" applyBorder="1" applyAlignment="1">
      <alignment/>
    </xf>
    <xf numFmtId="37" fontId="6" fillId="0" borderId="0" xfId="57" applyNumberFormat="1" applyFont="1" applyFill="1">
      <alignment/>
      <protection/>
    </xf>
    <xf numFmtId="166" fontId="2" fillId="34" borderId="10" xfId="0" applyNumberFormat="1" applyFont="1" applyFill="1" applyBorder="1" applyAlignment="1">
      <alignment horizontal="center" wrapText="1"/>
    </xf>
    <xf numFmtId="166" fontId="0" fillId="34" borderId="0" xfId="0" applyNumberFormat="1" applyFill="1" applyAlignment="1">
      <alignment/>
    </xf>
    <xf numFmtId="0" fontId="2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37" fontId="6" fillId="0" borderId="10" xfId="57" applyNumberFormat="1" applyFont="1" applyBorder="1">
      <alignment/>
      <protection/>
    </xf>
    <xf numFmtId="37" fontId="5" fillId="0" borderId="18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10" fontId="5" fillId="0" borderId="20" xfId="0" applyNumberFormat="1" applyFon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10" fontId="5" fillId="0" borderId="22" xfId="0" applyNumberFormat="1" applyFont="1" applyFill="1" applyBorder="1" applyAlignment="1">
      <alignment/>
    </xf>
    <xf numFmtId="37" fontId="5" fillId="0" borderId="23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right"/>
    </xf>
    <xf numFmtId="10" fontId="5" fillId="0" borderId="2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166" fontId="2" fillId="34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00"/>
  <sheetViews>
    <sheetView tabSelected="1" showOutlineSymbols="0" zoomScale="75" zoomScaleNormal="75" zoomScaleSheetLayoutView="100" zoomScalePageLayoutView="0" workbookViewId="0" topLeftCell="A1">
      <pane ySplit="3" topLeftCell="A359" activePane="bottomLeft" state="frozen"/>
      <selection pane="topLeft" activeCell="B1" sqref="B1"/>
      <selection pane="bottomLeft" activeCell="C700" sqref="C700"/>
    </sheetView>
  </sheetViews>
  <sheetFormatPr defaultColWidth="8.88671875" defaultRowHeight="15"/>
  <cols>
    <col min="1" max="1" width="7.5546875" style="28" customWidth="1"/>
    <col min="2" max="2" width="25.6640625" style="39" customWidth="1"/>
    <col min="3" max="3" width="16.6640625" style="33" customWidth="1"/>
    <col min="4" max="4" width="16.4453125" style="34" bestFit="1" customWidth="1"/>
    <col min="5" max="5" width="15.99609375" style="26" customWidth="1"/>
    <col min="6" max="6" width="18.3359375" style="22" customWidth="1"/>
    <col min="7" max="7" width="20.3359375" style="26" customWidth="1"/>
    <col min="8" max="8" width="12.4453125" style="23" customWidth="1"/>
    <col min="9" max="9" width="16.4453125" style="35" customWidth="1"/>
    <col min="10" max="10" width="15.5546875" style="14" bestFit="1" customWidth="1"/>
    <col min="11" max="11" width="12.4453125" style="14" customWidth="1"/>
    <col min="12" max="12" width="13.88671875" style="14" bestFit="1" customWidth="1"/>
    <col min="13" max="13" width="12.4453125" style="14" customWidth="1"/>
    <col min="14" max="14" width="16.5546875" style="14" customWidth="1"/>
    <col min="15" max="16384" width="8.88671875" style="14" customWidth="1"/>
  </cols>
  <sheetData>
    <row r="1" spans="1:10" s="1" customFormat="1" ht="29.25" customHeight="1">
      <c r="A1" s="94" t="s">
        <v>848</v>
      </c>
      <c r="B1" s="95"/>
      <c r="C1" s="95"/>
      <c r="D1" s="95"/>
      <c r="E1" s="95"/>
      <c r="F1" s="95"/>
      <c r="G1" s="95"/>
      <c r="H1" s="95"/>
      <c r="J1" s="2"/>
    </row>
    <row r="2" spans="1:10" s="1" customFormat="1" ht="51.75" customHeight="1">
      <c r="A2" s="94" t="s">
        <v>849</v>
      </c>
      <c r="B2" s="96"/>
      <c r="C2" s="96"/>
      <c r="D2" s="96"/>
      <c r="E2" s="96"/>
      <c r="F2" s="96"/>
      <c r="G2" s="96"/>
      <c r="H2" s="96"/>
      <c r="J2" s="2"/>
    </row>
    <row r="3" spans="1:10" s="6" customFormat="1" ht="60">
      <c r="A3" s="8"/>
      <c r="B3" s="32" t="s">
        <v>0</v>
      </c>
      <c r="C3" s="69" t="s">
        <v>835</v>
      </c>
      <c r="D3" s="9" t="s">
        <v>836</v>
      </c>
      <c r="E3" s="10" t="s">
        <v>830</v>
      </c>
      <c r="F3" s="56" t="s">
        <v>829</v>
      </c>
      <c r="G3" s="9" t="s">
        <v>831</v>
      </c>
      <c r="H3" s="57" t="s">
        <v>832</v>
      </c>
      <c r="I3" s="6" t="s">
        <v>847</v>
      </c>
      <c r="J3" s="40"/>
    </row>
    <row r="4" spans="1:10" ht="15.75">
      <c r="A4" s="16"/>
      <c r="B4" s="27" t="s">
        <v>1</v>
      </c>
      <c r="C4" s="70"/>
      <c r="E4" s="11"/>
      <c r="F4" s="12"/>
      <c r="G4" s="11"/>
      <c r="H4" s="13"/>
      <c r="I4" s="41"/>
      <c r="J4" s="23"/>
    </row>
    <row r="5" spans="1:10" ht="15.75" customHeight="1">
      <c r="A5" s="15" t="s">
        <v>564</v>
      </c>
      <c r="B5" s="27" t="s">
        <v>2</v>
      </c>
      <c r="C5" s="70">
        <f>D5*0.000333333</f>
        <v>317490.773842242</v>
      </c>
      <c r="D5" s="34">
        <v>952473274</v>
      </c>
      <c r="E5" s="11">
        <v>982375621</v>
      </c>
      <c r="F5" s="12">
        <f>(D5-E5)/E5</f>
        <v>-0.030438812161850258</v>
      </c>
      <c r="G5" s="11">
        <v>327458.212874793</v>
      </c>
      <c r="H5" s="17">
        <f>C5-G5</f>
        <v>-9967.43903255096</v>
      </c>
      <c r="I5" s="41"/>
      <c r="J5" s="23"/>
    </row>
    <row r="6" spans="1:9" ht="15.75">
      <c r="A6" s="15" t="s">
        <v>565</v>
      </c>
      <c r="B6" s="27" t="s">
        <v>826</v>
      </c>
      <c r="C6" s="70">
        <f aca="true" t="shared" si="0" ref="C6:C69">D6*0.000333333</f>
        <v>5388114.79854648</v>
      </c>
      <c r="D6" s="34">
        <v>16164360560</v>
      </c>
      <c r="E6" s="68">
        <v>19891573693</v>
      </c>
      <c r="F6" s="12">
        <f aca="true" t="shared" si="1" ref="F6:F69">(D6-E6)/E6</f>
        <v>-0.18737648365707915</v>
      </c>
      <c r="G6" s="11">
        <v>7019203.083123231</v>
      </c>
      <c r="H6" s="17">
        <f aca="true" t="shared" si="2" ref="H6:H69">C6-G6</f>
        <v>-1631088.2845767513</v>
      </c>
      <c r="I6" s="6" t="s">
        <v>846</v>
      </c>
    </row>
    <row r="7" spans="1:10" ht="15">
      <c r="A7" s="15" t="s">
        <v>566</v>
      </c>
      <c r="B7" s="27" t="s">
        <v>3</v>
      </c>
      <c r="C7" s="70">
        <f t="shared" si="0"/>
        <v>1410810.781521141</v>
      </c>
      <c r="D7" s="34">
        <v>4232436577</v>
      </c>
      <c r="E7" s="11">
        <v>4381808328</v>
      </c>
      <c r="F7" s="12">
        <f t="shared" si="1"/>
        <v>-0.034089065476804674</v>
      </c>
      <c r="G7" s="11">
        <v>1460601.315397224</v>
      </c>
      <c r="H7" s="17">
        <f t="shared" si="2"/>
        <v>-49790.53387608286</v>
      </c>
      <c r="I7" s="59" t="s">
        <v>845</v>
      </c>
      <c r="J7" s="55">
        <v>19891573693</v>
      </c>
    </row>
    <row r="8" spans="1:10" ht="15">
      <c r="A8" s="15" t="s">
        <v>567</v>
      </c>
      <c r="B8" s="27" t="s">
        <v>4</v>
      </c>
      <c r="C8" s="70">
        <f t="shared" si="0"/>
        <v>98815.601517633</v>
      </c>
      <c r="D8" s="34">
        <v>296447101</v>
      </c>
      <c r="E8" s="11">
        <v>307594246</v>
      </c>
      <c r="F8" s="12">
        <f t="shared" si="1"/>
        <v>-0.036239770883100327</v>
      </c>
      <c r="G8" s="11">
        <v>102531.312801918</v>
      </c>
      <c r="H8" s="17">
        <f t="shared" si="2"/>
        <v>-3715.711284285004</v>
      </c>
      <c r="I8" s="60"/>
      <c r="J8" s="55"/>
    </row>
    <row r="9" spans="1:10" ht="15">
      <c r="A9" s="15" t="s">
        <v>568</v>
      </c>
      <c r="B9" s="27" t="s">
        <v>5</v>
      </c>
      <c r="C9" s="70">
        <f t="shared" si="0"/>
        <v>212419.108247346</v>
      </c>
      <c r="D9" s="34">
        <v>637257962</v>
      </c>
      <c r="E9" s="11">
        <v>659169171</v>
      </c>
      <c r="F9" s="12">
        <f t="shared" si="1"/>
        <v>-0.033240645897864664</v>
      </c>
      <c r="G9" s="11">
        <v>219722.837276943</v>
      </c>
      <c r="H9" s="17">
        <f t="shared" si="2"/>
        <v>-7303.729029596987</v>
      </c>
      <c r="I9" s="60"/>
      <c r="J9" s="55"/>
    </row>
    <row r="10" spans="1:10" ht="15">
      <c r="A10" s="15" t="s">
        <v>569</v>
      </c>
      <c r="B10" s="27" t="s">
        <v>6</v>
      </c>
      <c r="C10" s="70">
        <f t="shared" si="0"/>
        <v>15297.999035319</v>
      </c>
      <c r="D10" s="34">
        <v>45894043</v>
      </c>
      <c r="E10" s="11">
        <v>55444826</v>
      </c>
      <c r="F10" s="12">
        <f t="shared" si="1"/>
        <v>-0.17225742578757483</v>
      </c>
      <c r="G10" s="11">
        <v>18481.590185058</v>
      </c>
      <c r="H10" s="17">
        <f t="shared" si="2"/>
        <v>-3183.5911497390007</v>
      </c>
      <c r="I10" s="59" t="s">
        <v>1</v>
      </c>
      <c r="J10" s="55">
        <v>55155890335</v>
      </c>
    </row>
    <row r="11" spans="1:8" ht="15">
      <c r="A11" s="15" t="s">
        <v>570</v>
      </c>
      <c r="B11" s="27" t="s">
        <v>7</v>
      </c>
      <c r="C11" s="70">
        <f t="shared" si="0"/>
        <v>99640.542359358</v>
      </c>
      <c r="D11" s="34">
        <v>298921926</v>
      </c>
      <c r="E11" s="11">
        <v>308560665</v>
      </c>
      <c r="F11" s="12">
        <f t="shared" si="1"/>
        <v>-0.031237743799910466</v>
      </c>
      <c r="G11" s="11">
        <v>102853.452146445</v>
      </c>
      <c r="H11" s="17">
        <f t="shared" si="2"/>
        <v>-3212.909787086988</v>
      </c>
    </row>
    <row r="12" spans="1:8" ht="15">
      <c r="A12" s="15" t="s">
        <v>571</v>
      </c>
      <c r="B12" s="27" t="s">
        <v>8</v>
      </c>
      <c r="C12" s="70">
        <f t="shared" si="0"/>
        <v>1584291.822706593</v>
      </c>
      <c r="D12" s="34">
        <v>4752880221</v>
      </c>
      <c r="E12" s="11">
        <v>5023912191</v>
      </c>
      <c r="F12" s="12">
        <f t="shared" si="1"/>
        <v>-0.05394838916283917</v>
      </c>
      <c r="G12" s="11">
        <v>1674635.722362603</v>
      </c>
      <c r="H12" s="17">
        <f t="shared" si="2"/>
        <v>-90343.8996560101</v>
      </c>
    </row>
    <row r="13" spans="1:8" ht="15">
      <c r="A13" s="15" t="s">
        <v>572</v>
      </c>
      <c r="B13" s="27" t="s">
        <v>9</v>
      </c>
      <c r="C13" s="70">
        <f t="shared" si="0"/>
        <v>63617.712048891</v>
      </c>
      <c r="D13" s="34">
        <v>190853327</v>
      </c>
      <c r="E13" s="11">
        <v>213265183</v>
      </c>
      <c r="F13" s="12">
        <f t="shared" si="1"/>
        <v>-0.10508914622036547</v>
      </c>
      <c r="G13" s="11">
        <v>71088.323244939</v>
      </c>
      <c r="H13" s="17">
        <f t="shared" si="2"/>
        <v>-7470.611196048005</v>
      </c>
    </row>
    <row r="14" spans="1:8" ht="15">
      <c r="A14" s="15" t="s">
        <v>573</v>
      </c>
      <c r="B14" s="27" t="s">
        <v>10</v>
      </c>
      <c r="C14" s="70">
        <f t="shared" si="0"/>
        <v>62812.319520951</v>
      </c>
      <c r="D14" s="34">
        <v>188437147</v>
      </c>
      <c r="E14" s="11">
        <v>206284447</v>
      </c>
      <c r="F14" s="12">
        <f t="shared" si="1"/>
        <v>-0.08651791378144956</v>
      </c>
      <c r="G14" s="11">
        <v>68761.413571851</v>
      </c>
      <c r="H14" s="17">
        <f t="shared" si="2"/>
        <v>-5949.094050899992</v>
      </c>
    </row>
    <row r="15" spans="1:8" ht="15">
      <c r="A15" s="15" t="s">
        <v>574</v>
      </c>
      <c r="B15" s="27" t="s">
        <v>11</v>
      </c>
      <c r="C15" s="70">
        <f t="shared" si="0"/>
        <v>1204960.177371951</v>
      </c>
      <c r="D15" s="34">
        <v>3614884147</v>
      </c>
      <c r="E15" s="11">
        <v>3793824033</v>
      </c>
      <c r="F15" s="12">
        <f t="shared" si="1"/>
        <v>-0.04716610060021727</v>
      </c>
      <c r="G15" s="11">
        <v>1264606.746391989</v>
      </c>
      <c r="H15" s="17">
        <f t="shared" si="2"/>
        <v>-59646.569020038005</v>
      </c>
    </row>
    <row r="16" spans="1:8" ht="15">
      <c r="A16" s="15" t="s">
        <v>575</v>
      </c>
      <c r="B16" s="27" t="s">
        <v>12</v>
      </c>
      <c r="C16" s="70">
        <f t="shared" si="0"/>
        <v>864585.474080328</v>
      </c>
      <c r="D16" s="34">
        <v>2593759016</v>
      </c>
      <c r="E16" s="11">
        <v>2653678569</v>
      </c>
      <c r="F16" s="12">
        <f t="shared" si="1"/>
        <v>-0.02257980815761715</v>
      </c>
      <c r="G16" s="11">
        <v>884558.638440477</v>
      </c>
      <c r="H16" s="17">
        <f t="shared" si="2"/>
        <v>-19973.16436014895</v>
      </c>
    </row>
    <row r="17" spans="1:8" ht="15">
      <c r="A17" s="15" t="s">
        <v>576</v>
      </c>
      <c r="B17" s="27" t="s">
        <v>13</v>
      </c>
      <c r="C17" s="70">
        <f t="shared" si="0"/>
        <v>508759.38024011103</v>
      </c>
      <c r="D17" s="34">
        <v>1526279667</v>
      </c>
      <c r="E17" s="11">
        <v>1472571950</v>
      </c>
      <c r="F17" s="12">
        <f t="shared" si="1"/>
        <v>0.036472049464204445</v>
      </c>
      <c r="G17" s="11">
        <v>490856.82580935</v>
      </c>
      <c r="H17" s="17">
        <f t="shared" si="2"/>
        <v>17902.554430761025</v>
      </c>
    </row>
    <row r="18" spans="1:8" ht="15">
      <c r="A18" s="15" t="s">
        <v>577</v>
      </c>
      <c r="B18" s="27" t="s">
        <v>14</v>
      </c>
      <c r="C18" s="70">
        <f t="shared" si="0"/>
        <v>399754.484245116</v>
      </c>
      <c r="D18" s="34">
        <v>1199264652</v>
      </c>
      <c r="E18" s="11">
        <v>1258580026</v>
      </c>
      <c r="F18" s="12">
        <f t="shared" si="1"/>
        <v>-0.0471288060946869</v>
      </c>
      <c r="G18" s="11">
        <v>419526.255806658</v>
      </c>
      <c r="H18" s="17">
        <f t="shared" si="2"/>
        <v>-19771.771561542002</v>
      </c>
    </row>
    <row r="19" spans="1:8" ht="15">
      <c r="A19" s="15" t="s">
        <v>578</v>
      </c>
      <c r="B19" s="27" t="s">
        <v>15</v>
      </c>
      <c r="C19" s="70">
        <f t="shared" si="0"/>
        <v>730432.079900523</v>
      </c>
      <c r="D19" s="34">
        <v>2191298431</v>
      </c>
      <c r="E19" s="11">
        <v>2255023959</v>
      </c>
      <c r="F19" s="12">
        <f t="shared" si="1"/>
        <v>-0.028259357398694493</v>
      </c>
      <c r="G19" s="11">
        <v>751673.901325347</v>
      </c>
      <c r="H19" s="17">
        <f t="shared" si="2"/>
        <v>-21241.82142482407</v>
      </c>
    </row>
    <row r="20" spans="1:8" ht="15">
      <c r="A20" s="15" t="s">
        <v>579</v>
      </c>
      <c r="B20" s="27" t="s">
        <v>16</v>
      </c>
      <c r="C20" s="70">
        <f t="shared" si="0"/>
        <v>1338698.099300562</v>
      </c>
      <c r="D20" s="34">
        <v>4016098314</v>
      </c>
      <c r="E20" s="11">
        <v>4075840530</v>
      </c>
      <c r="F20" s="12">
        <f t="shared" si="1"/>
        <v>-0.014657643143854796</v>
      </c>
      <c r="G20" s="11">
        <v>1358612.15138649</v>
      </c>
      <c r="H20" s="17">
        <f t="shared" si="2"/>
        <v>-19914.052085928153</v>
      </c>
    </row>
    <row r="21" spans="1:8" ht="15">
      <c r="A21" s="15" t="s">
        <v>580</v>
      </c>
      <c r="B21" s="27" t="s">
        <v>17</v>
      </c>
      <c r="C21" s="70">
        <f t="shared" si="0"/>
        <v>196545.151787985</v>
      </c>
      <c r="D21" s="34">
        <v>589636045</v>
      </c>
      <c r="E21" s="11">
        <v>636127581</v>
      </c>
      <c r="F21" s="12">
        <f t="shared" si="1"/>
        <v>-0.07308523854116616</v>
      </c>
      <c r="G21" s="11">
        <v>212042.314957473</v>
      </c>
      <c r="H21" s="17">
        <f t="shared" si="2"/>
        <v>-15497.16316948799</v>
      </c>
    </row>
    <row r="22" spans="1:8" ht="15">
      <c r="A22" s="15" t="s">
        <v>581</v>
      </c>
      <c r="B22" s="27" t="s">
        <v>18</v>
      </c>
      <c r="C22" s="70">
        <f t="shared" si="0"/>
        <v>350749.096250553</v>
      </c>
      <c r="D22" s="34">
        <v>1052248341</v>
      </c>
      <c r="E22" s="11">
        <v>1104477739</v>
      </c>
      <c r="F22" s="12">
        <f t="shared" si="1"/>
        <v>-0.04728877383014417</v>
      </c>
      <c r="G22" s="11">
        <v>368158.878174087</v>
      </c>
      <c r="H22" s="17">
        <f t="shared" si="2"/>
        <v>-17409.781923534</v>
      </c>
    </row>
    <row r="23" spans="1:8" ht="15">
      <c r="A23" s="15" t="s">
        <v>582</v>
      </c>
      <c r="B23" s="27" t="s">
        <v>19</v>
      </c>
      <c r="C23" s="70">
        <f t="shared" si="0"/>
        <v>400702.484630448</v>
      </c>
      <c r="D23" s="34">
        <v>1202108656</v>
      </c>
      <c r="E23" s="11">
        <v>1250162950</v>
      </c>
      <c r="F23" s="12">
        <f t="shared" si="1"/>
        <v>-0.03843842436699952</v>
      </c>
      <c r="G23" s="11">
        <v>416720.56661235</v>
      </c>
      <c r="H23" s="17">
        <f t="shared" si="2"/>
        <v>-16018.08198190201</v>
      </c>
    </row>
    <row r="24" spans="1:8" ht="15">
      <c r="A24" s="15" t="s">
        <v>583</v>
      </c>
      <c r="B24" s="27" t="s">
        <v>20</v>
      </c>
      <c r="C24" s="70">
        <f t="shared" si="0"/>
        <v>47869.515797103</v>
      </c>
      <c r="D24" s="34">
        <v>143608691</v>
      </c>
      <c r="E24" s="11">
        <v>150380237</v>
      </c>
      <c r="F24" s="12">
        <f t="shared" si="1"/>
        <v>-0.045029494134924124</v>
      </c>
      <c r="G24" s="11">
        <v>50126.695539921</v>
      </c>
      <c r="H24" s="17">
        <f t="shared" si="2"/>
        <v>-2257.179742818</v>
      </c>
    </row>
    <row r="25" spans="1:8" ht="15">
      <c r="A25" s="15" t="s">
        <v>584</v>
      </c>
      <c r="B25" s="27" t="s">
        <v>21</v>
      </c>
      <c r="C25" s="70">
        <f t="shared" si="0"/>
        <v>470813.701852494</v>
      </c>
      <c r="D25" s="34">
        <v>1412442518</v>
      </c>
      <c r="E25" s="11">
        <v>1493839046</v>
      </c>
      <c r="F25" s="12">
        <f t="shared" si="1"/>
        <v>-0.05448815132925639</v>
      </c>
      <c r="G25" s="11">
        <v>497945.850720318</v>
      </c>
      <c r="H25" s="17">
        <f t="shared" si="2"/>
        <v>-27132.148867824</v>
      </c>
    </row>
    <row r="26" spans="1:8" ht="15">
      <c r="A26" s="15" t="s">
        <v>585</v>
      </c>
      <c r="B26" s="27" t="s">
        <v>22</v>
      </c>
      <c r="C26" s="70">
        <f t="shared" si="0"/>
        <v>914139.82252593</v>
      </c>
      <c r="D26" s="34">
        <v>2742422210</v>
      </c>
      <c r="E26" s="11">
        <v>2801813480</v>
      </c>
      <c r="F26" s="12">
        <f t="shared" si="1"/>
        <v>-0.02119743888162034</v>
      </c>
      <c r="G26" s="11">
        <v>933936.89272884</v>
      </c>
      <c r="H26" s="17">
        <f t="shared" si="2"/>
        <v>-19797.070202909992</v>
      </c>
    </row>
    <row r="27" spans="1:8" ht="15">
      <c r="A27" s="15" t="s">
        <v>586</v>
      </c>
      <c r="B27" s="27" t="s">
        <v>23</v>
      </c>
      <c r="C27" s="70">
        <f t="shared" si="0"/>
        <v>60025.018308255</v>
      </c>
      <c r="D27" s="34">
        <v>180075235</v>
      </c>
      <c r="E27" s="11">
        <v>179581864</v>
      </c>
      <c r="F27" s="12">
        <f t="shared" si="1"/>
        <v>0.002747331991163651</v>
      </c>
      <c r="G27" s="11">
        <v>59860.561472712</v>
      </c>
      <c r="H27" s="17">
        <f t="shared" si="2"/>
        <v>164.45683554300194</v>
      </c>
    </row>
    <row r="28" spans="1:8" ht="15">
      <c r="A28" s="15"/>
      <c r="B28" s="27"/>
      <c r="C28" s="70">
        <f t="shared" si="0"/>
        <v>0</v>
      </c>
      <c r="E28" s="11"/>
      <c r="F28" s="12"/>
      <c r="G28" s="11"/>
      <c r="H28" s="17"/>
    </row>
    <row r="29" spans="1:8" s="6" customFormat="1" ht="15.75">
      <c r="A29" s="16"/>
      <c r="B29" s="27" t="s">
        <v>1</v>
      </c>
      <c r="C29" s="70">
        <f t="shared" si="0"/>
        <v>16741345.945637314</v>
      </c>
      <c r="D29" s="3">
        <v>50224088061</v>
      </c>
      <c r="E29" s="54">
        <v>55155890335</v>
      </c>
      <c r="F29" s="12">
        <f t="shared" si="1"/>
        <v>-0.08941569511516798</v>
      </c>
      <c r="G29" s="11">
        <v>18773963.54235102</v>
      </c>
      <c r="H29" s="17">
        <f t="shared" si="2"/>
        <v>-2032617.596713705</v>
      </c>
    </row>
    <row r="30" spans="1:8" ht="15">
      <c r="A30" s="15"/>
      <c r="B30" s="27"/>
      <c r="C30" s="70">
        <f t="shared" si="0"/>
        <v>0</v>
      </c>
      <c r="E30" s="11"/>
      <c r="F30" s="12"/>
      <c r="G30" s="11"/>
      <c r="H30" s="17"/>
    </row>
    <row r="31" spans="1:8" ht="15">
      <c r="A31" s="15"/>
      <c r="B31" s="27" t="s">
        <v>24</v>
      </c>
      <c r="C31" s="70">
        <f t="shared" si="0"/>
        <v>0</v>
      </c>
      <c r="E31" s="11"/>
      <c r="F31" s="12"/>
      <c r="G31" s="11"/>
      <c r="H31" s="17"/>
    </row>
    <row r="32" spans="1:8" ht="15">
      <c r="A32" s="15"/>
      <c r="B32" s="27"/>
      <c r="C32" s="70">
        <f t="shared" si="0"/>
        <v>0</v>
      </c>
      <c r="E32" s="11"/>
      <c r="F32" s="12"/>
      <c r="G32" s="11"/>
      <c r="H32" s="17"/>
    </row>
    <row r="33" spans="1:8" ht="15">
      <c r="A33" s="15" t="s">
        <v>587</v>
      </c>
      <c r="B33" s="27" t="s">
        <v>25</v>
      </c>
      <c r="C33" s="70">
        <f t="shared" si="0"/>
        <v>580428.070904682</v>
      </c>
      <c r="D33" s="34">
        <v>1741285954</v>
      </c>
      <c r="E33" s="11">
        <v>1818588108</v>
      </c>
      <c r="F33" s="12">
        <f t="shared" si="1"/>
        <v>-0.04250668618140992</v>
      </c>
      <c r="G33" s="11">
        <v>606195.429803964</v>
      </c>
      <c r="H33" s="17">
        <f t="shared" si="2"/>
        <v>-25767.358899281942</v>
      </c>
    </row>
    <row r="34" spans="1:8" ht="15">
      <c r="A34" s="15" t="s">
        <v>588</v>
      </c>
      <c r="B34" s="27" t="s">
        <v>26</v>
      </c>
      <c r="C34" s="70">
        <f t="shared" si="0"/>
        <v>810847.039818816</v>
      </c>
      <c r="D34" s="34">
        <v>2432543552</v>
      </c>
      <c r="E34" s="11">
        <v>2294411805</v>
      </c>
      <c r="F34" s="12">
        <f t="shared" si="1"/>
        <v>0.060203554871441224</v>
      </c>
      <c r="G34" s="11">
        <v>764803.170196065</v>
      </c>
      <c r="H34" s="17">
        <f t="shared" si="2"/>
        <v>46043.86962275102</v>
      </c>
    </row>
    <row r="35" spans="1:8" ht="15">
      <c r="A35" s="15" t="s">
        <v>589</v>
      </c>
      <c r="B35" s="27" t="s">
        <v>27</v>
      </c>
      <c r="C35" s="70">
        <f t="shared" si="0"/>
        <v>964669.977662391</v>
      </c>
      <c r="D35" s="34">
        <v>2894012827</v>
      </c>
      <c r="E35" s="68">
        <v>3012729167</v>
      </c>
      <c r="F35" s="12">
        <f t="shared" si="1"/>
        <v>-0.039404916080861906</v>
      </c>
      <c r="G35" s="11">
        <v>1062850.387815216</v>
      </c>
      <c r="H35" s="17">
        <f t="shared" si="2"/>
        <v>-98180.41015282506</v>
      </c>
    </row>
    <row r="36" spans="1:8" ht="15">
      <c r="A36" s="15" t="s">
        <v>590</v>
      </c>
      <c r="B36" s="27" t="s">
        <v>28</v>
      </c>
      <c r="C36" s="70">
        <f t="shared" si="0"/>
        <v>283536.962796087</v>
      </c>
      <c r="D36" s="34">
        <v>850611739</v>
      </c>
      <c r="E36" s="68">
        <v>904127027</v>
      </c>
      <c r="F36" s="12">
        <f t="shared" si="1"/>
        <v>-0.059190010255052355</v>
      </c>
      <c r="G36" s="11">
        <v>312549.020784</v>
      </c>
      <c r="H36" s="17">
        <f t="shared" si="2"/>
        <v>-29012.057987912965</v>
      </c>
    </row>
    <row r="37" spans="1:8" ht="15">
      <c r="A37" s="15" t="s">
        <v>591</v>
      </c>
      <c r="B37" s="27" t="s">
        <v>29</v>
      </c>
      <c r="C37" s="70">
        <f t="shared" si="0"/>
        <v>771513.434819127</v>
      </c>
      <c r="D37" s="34">
        <v>2314542619</v>
      </c>
      <c r="E37" s="11">
        <v>2720573682</v>
      </c>
      <c r="F37" s="12">
        <f t="shared" si="1"/>
        <v>-0.14924464854100578</v>
      </c>
      <c r="G37" s="11">
        <v>906856.987142106</v>
      </c>
      <c r="H37" s="17">
        <f t="shared" si="2"/>
        <v>-135343.55232297909</v>
      </c>
    </row>
    <row r="38" spans="1:9" ht="15.75">
      <c r="A38" s="15" t="s">
        <v>592</v>
      </c>
      <c r="B38" s="27" t="s">
        <v>30</v>
      </c>
      <c r="C38" s="70">
        <f t="shared" si="0"/>
        <v>1083986.615678967</v>
      </c>
      <c r="D38" s="34">
        <v>3251963099</v>
      </c>
      <c r="E38" s="11">
        <v>3500859387</v>
      </c>
      <c r="F38" s="12">
        <f t="shared" si="1"/>
        <v>-0.071095768348836</v>
      </c>
      <c r="G38" s="11">
        <v>1166951.962046871</v>
      </c>
      <c r="H38" s="17">
        <f t="shared" si="2"/>
        <v>-82965.34636790399</v>
      </c>
      <c r="I38" s="6" t="s">
        <v>846</v>
      </c>
    </row>
    <row r="39" spans="1:10" ht="15">
      <c r="A39" s="15" t="s">
        <v>593</v>
      </c>
      <c r="B39" s="27" t="s">
        <v>31</v>
      </c>
      <c r="C39" s="70">
        <f t="shared" si="0"/>
        <v>717943.761388854</v>
      </c>
      <c r="D39" s="34">
        <v>2153833438</v>
      </c>
      <c r="E39" s="68">
        <v>2226395013</v>
      </c>
      <c r="F39" s="12">
        <f t="shared" si="1"/>
        <v>-0.032591509851715605</v>
      </c>
      <c r="G39" s="11">
        <v>750345.028320888</v>
      </c>
      <c r="H39" s="17">
        <f t="shared" si="2"/>
        <v>-32401.26693203405</v>
      </c>
      <c r="I39" s="58" t="s">
        <v>840</v>
      </c>
      <c r="J39" s="55">
        <v>3012729167</v>
      </c>
    </row>
    <row r="40" spans="1:10" ht="15">
      <c r="A40" s="15" t="s">
        <v>594</v>
      </c>
      <c r="B40" s="27" t="s">
        <v>32</v>
      </c>
      <c r="C40" s="70">
        <f t="shared" si="0"/>
        <v>769380.798951765</v>
      </c>
      <c r="D40" s="34">
        <v>2308144705</v>
      </c>
      <c r="E40" s="11">
        <v>2501113361</v>
      </c>
      <c r="F40" s="12">
        <f t="shared" si="1"/>
        <v>-0.07715310269777093</v>
      </c>
      <c r="G40" s="11">
        <v>833703.619962213</v>
      </c>
      <c r="H40" s="17">
        <f t="shared" si="2"/>
        <v>-64322.82101044792</v>
      </c>
      <c r="I40" s="58" t="s">
        <v>841</v>
      </c>
      <c r="J40" s="55">
        <v>904127027</v>
      </c>
    </row>
    <row r="41" spans="1:10" ht="15">
      <c r="A41" s="15" t="s">
        <v>595</v>
      </c>
      <c r="B41" s="27" t="s">
        <v>33</v>
      </c>
      <c r="C41" s="70">
        <f t="shared" si="0"/>
        <v>465060.375272493</v>
      </c>
      <c r="D41" s="34">
        <v>1395182521</v>
      </c>
      <c r="E41" s="11">
        <v>1447409171</v>
      </c>
      <c r="F41" s="12">
        <f t="shared" si="1"/>
        <v>-0.036082851377760135</v>
      </c>
      <c r="G41" s="11">
        <v>482469.241196943</v>
      </c>
      <c r="H41" s="17">
        <f t="shared" si="2"/>
        <v>-17408.865924449987</v>
      </c>
      <c r="I41" s="58" t="s">
        <v>842</v>
      </c>
      <c r="J41" s="55">
        <v>2226395013</v>
      </c>
    </row>
    <row r="42" spans="1:10" ht="15">
      <c r="A42" s="15" t="s">
        <v>596</v>
      </c>
      <c r="B42" s="27" t="s">
        <v>34</v>
      </c>
      <c r="C42" s="70">
        <f t="shared" si="0"/>
        <v>710260.266739023</v>
      </c>
      <c r="D42" s="34">
        <v>2130782931</v>
      </c>
      <c r="E42" s="11">
        <v>2256673592</v>
      </c>
      <c r="F42" s="12">
        <f t="shared" si="1"/>
        <v>-0.05578594150535883</v>
      </c>
      <c r="G42" s="11">
        <v>752223.778442136</v>
      </c>
      <c r="H42" s="17">
        <f t="shared" si="2"/>
        <v>-41963.51170311298</v>
      </c>
      <c r="I42" s="58" t="s">
        <v>843</v>
      </c>
      <c r="J42" s="55">
        <v>1470209703</v>
      </c>
    </row>
    <row r="43" spans="1:10" ht="15">
      <c r="A43" s="15" t="s">
        <v>597</v>
      </c>
      <c r="B43" s="27" t="s">
        <v>35</v>
      </c>
      <c r="C43" s="70">
        <f t="shared" si="0"/>
        <v>789248.125417752</v>
      </c>
      <c r="D43" s="34">
        <v>2367746744</v>
      </c>
      <c r="E43" s="11">
        <v>2486077587</v>
      </c>
      <c r="F43" s="12">
        <f t="shared" si="1"/>
        <v>-0.04759740549481089</v>
      </c>
      <c r="G43" s="11">
        <v>828691.700307471</v>
      </c>
      <c r="H43" s="17">
        <f t="shared" si="2"/>
        <v>-39443.57488971902</v>
      </c>
      <c r="I43" s="59" t="s">
        <v>844</v>
      </c>
      <c r="J43" s="55">
        <v>1801096770</v>
      </c>
    </row>
    <row r="44" spans="1:8" ht="15">
      <c r="A44" s="15" t="s">
        <v>598</v>
      </c>
      <c r="B44" s="27" t="s">
        <v>36</v>
      </c>
      <c r="C44" s="70">
        <f t="shared" si="0"/>
        <v>660773.413559259</v>
      </c>
      <c r="D44" s="34">
        <v>1982322223</v>
      </c>
      <c r="E44" s="11">
        <v>1915592762</v>
      </c>
      <c r="F44" s="12">
        <f t="shared" si="1"/>
        <v>0.034834888878119495</v>
      </c>
      <c r="G44" s="11">
        <v>638530.282135746</v>
      </c>
      <c r="H44" s="17">
        <f t="shared" si="2"/>
        <v>22243.131423513056</v>
      </c>
    </row>
    <row r="45" spans="1:10" ht="15">
      <c r="A45" s="15" t="s">
        <v>599</v>
      </c>
      <c r="B45" s="27" t="s">
        <v>37</v>
      </c>
      <c r="C45" s="70">
        <f t="shared" si="0"/>
        <v>945129.857202531</v>
      </c>
      <c r="D45" s="34">
        <v>2835392407</v>
      </c>
      <c r="E45" s="11">
        <v>2821633922</v>
      </c>
      <c r="F45" s="12">
        <f t="shared" si="1"/>
        <v>0.004876070170806516</v>
      </c>
      <c r="G45" s="11">
        <v>940543.700122026</v>
      </c>
      <c r="H45" s="17">
        <f t="shared" si="2"/>
        <v>4586.157080504927</v>
      </c>
      <c r="I45" s="59" t="s">
        <v>24</v>
      </c>
      <c r="J45" s="55">
        <v>181974427824</v>
      </c>
    </row>
    <row r="46" spans="1:8" ht="15">
      <c r="A46" s="15" t="s">
        <v>600</v>
      </c>
      <c r="B46" s="27" t="s">
        <v>38</v>
      </c>
      <c r="C46" s="70">
        <f t="shared" si="0"/>
        <v>453271.511061369</v>
      </c>
      <c r="D46" s="34">
        <v>1359815893</v>
      </c>
      <c r="E46" s="11">
        <v>1373648248</v>
      </c>
      <c r="F46" s="12">
        <f t="shared" si="1"/>
        <v>-0.010069794083121052</v>
      </c>
      <c r="G46" s="11">
        <v>457882.291450584</v>
      </c>
      <c r="H46" s="17">
        <f t="shared" si="2"/>
        <v>-4610.7803892150405</v>
      </c>
    </row>
    <row r="47" spans="1:8" ht="15">
      <c r="A47" s="15" t="s">
        <v>601</v>
      </c>
      <c r="B47" s="27" t="s">
        <v>39</v>
      </c>
      <c r="C47" s="70">
        <f t="shared" si="0"/>
        <v>1795551.433780104</v>
      </c>
      <c r="D47" s="34">
        <v>5386659688</v>
      </c>
      <c r="E47" s="11">
        <v>5545999833</v>
      </c>
      <c r="F47" s="12">
        <f t="shared" si="1"/>
        <v>-0.02873064367075685</v>
      </c>
      <c r="G47" s="11">
        <v>1848664.762333389</v>
      </c>
      <c r="H47" s="17">
        <f t="shared" si="2"/>
        <v>-53113.328553284984</v>
      </c>
    </row>
    <row r="48" spans="1:8" ht="15">
      <c r="A48" s="15" t="s">
        <v>602</v>
      </c>
      <c r="B48" s="27" t="s">
        <v>40</v>
      </c>
      <c r="C48" s="70">
        <f t="shared" si="0"/>
        <v>1109436.029562861</v>
      </c>
      <c r="D48" s="34">
        <v>3328311417</v>
      </c>
      <c r="E48" s="11">
        <v>3458922321</v>
      </c>
      <c r="F48" s="12">
        <f t="shared" si="1"/>
        <v>-0.037760577393434906</v>
      </c>
      <c r="G48" s="11">
        <v>1152972.954025893</v>
      </c>
      <c r="H48" s="17">
        <f t="shared" si="2"/>
        <v>-43536.924463032046</v>
      </c>
    </row>
    <row r="49" spans="1:8" ht="15">
      <c r="A49" s="15" t="s">
        <v>603</v>
      </c>
      <c r="B49" s="27" t="s">
        <v>41</v>
      </c>
      <c r="C49" s="70">
        <f t="shared" si="0"/>
        <v>1688592.846738798</v>
      </c>
      <c r="D49" s="34">
        <v>5065783606</v>
      </c>
      <c r="E49" s="11">
        <v>5144136296</v>
      </c>
      <c r="F49" s="12">
        <f t="shared" si="1"/>
        <v>-0.015231456845520564</v>
      </c>
      <c r="G49" s="11">
        <v>1714710.383954568</v>
      </c>
      <c r="H49" s="17">
        <f t="shared" si="2"/>
        <v>-26117.53721576999</v>
      </c>
    </row>
    <row r="50" spans="1:8" ht="15">
      <c r="A50" s="15" t="s">
        <v>604</v>
      </c>
      <c r="B50" s="27" t="s">
        <v>42</v>
      </c>
      <c r="C50" s="70">
        <f t="shared" si="0"/>
        <v>439193.367139527</v>
      </c>
      <c r="D50" s="34">
        <v>1317581419</v>
      </c>
      <c r="E50" s="11">
        <v>1440683257</v>
      </c>
      <c r="F50" s="12">
        <f t="shared" si="1"/>
        <v>-0.08544684433713802</v>
      </c>
      <c r="G50" s="11">
        <v>480227.272105581</v>
      </c>
      <c r="H50" s="17">
        <f t="shared" si="2"/>
        <v>-41033.90496605402</v>
      </c>
    </row>
    <row r="51" spans="1:8" ht="15">
      <c r="A51" s="15" t="s">
        <v>605</v>
      </c>
      <c r="B51" s="27" t="s">
        <v>43</v>
      </c>
      <c r="C51" s="70">
        <f t="shared" si="0"/>
        <v>2139250.320414207</v>
      </c>
      <c r="D51" s="34">
        <v>6417757379</v>
      </c>
      <c r="E51" s="11">
        <v>6551544738</v>
      </c>
      <c r="F51" s="12">
        <f t="shared" si="1"/>
        <v>-0.020420735009869056</v>
      </c>
      <c r="G51" s="11">
        <v>2183846.062151754</v>
      </c>
      <c r="H51" s="17">
        <f t="shared" si="2"/>
        <v>-44595.741737546865</v>
      </c>
    </row>
    <row r="52" spans="1:8" ht="15">
      <c r="A52" s="15" t="s">
        <v>606</v>
      </c>
      <c r="B52" s="27" t="s">
        <v>44</v>
      </c>
      <c r="C52" s="70">
        <f t="shared" si="0"/>
        <v>1530236.518761951</v>
      </c>
      <c r="D52" s="34">
        <v>4590714147</v>
      </c>
      <c r="E52" s="11">
        <v>4697499926</v>
      </c>
      <c r="F52" s="12">
        <f t="shared" si="1"/>
        <v>-0.022732470608239026</v>
      </c>
      <c r="G52" s="11">
        <v>1565831.742833358</v>
      </c>
      <c r="H52" s="17">
        <f t="shared" si="2"/>
        <v>-35595.22407140699</v>
      </c>
    </row>
    <row r="53" spans="1:8" ht="15">
      <c r="A53" s="15" t="s">
        <v>607</v>
      </c>
      <c r="B53" s="27" t="s">
        <v>45</v>
      </c>
      <c r="C53" s="70">
        <f t="shared" si="0"/>
        <v>781808.563857321</v>
      </c>
      <c r="D53" s="34">
        <v>2345428037</v>
      </c>
      <c r="E53" s="11">
        <v>2579724889</v>
      </c>
      <c r="F53" s="12">
        <f t="shared" si="1"/>
        <v>-0.0908224179248906</v>
      </c>
      <c r="G53" s="11">
        <v>859907.436425037</v>
      </c>
      <c r="H53" s="17">
        <f t="shared" si="2"/>
        <v>-78098.87256771594</v>
      </c>
    </row>
    <row r="54" spans="1:8" ht="15">
      <c r="A54" s="15" t="s">
        <v>608</v>
      </c>
      <c r="B54" s="27" t="s">
        <v>46</v>
      </c>
      <c r="C54" s="70">
        <f t="shared" si="0"/>
        <v>833998.118334381</v>
      </c>
      <c r="D54" s="34">
        <v>2501996857</v>
      </c>
      <c r="E54" s="11">
        <v>2599848589</v>
      </c>
      <c r="F54" s="12">
        <f t="shared" si="1"/>
        <v>-0.03763747335672247</v>
      </c>
      <c r="G54" s="11">
        <v>866615.329717137</v>
      </c>
      <c r="H54" s="17">
        <f t="shared" si="2"/>
        <v>-32617.21138275601</v>
      </c>
    </row>
    <row r="55" spans="1:8" ht="15">
      <c r="A55" s="15" t="s">
        <v>609</v>
      </c>
      <c r="B55" s="27" t="s">
        <v>47</v>
      </c>
      <c r="C55" s="70">
        <f t="shared" si="0"/>
        <v>1976806.174191849</v>
      </c>
      <c r="D55" s="34">
        <v>5930424453</v>
      </c>
      <c r="E55" s="11">
        <v>6147680446</v>
      </c>
      <c r="F55" s="12">
        <f t="shared" si="1"/>
        <v>-0.03533950648676901</v>
      </c>
      <c r="G55" s="11">
        <v>2049224.766106518</v>
      </c>
      <c r="H55" s="17">
        <f t="shared" si="2"/>
        <v>-72418.59191466891</v>
      </c>
    </row>
    <row r="56" spans="1:8" ht="15">
      <c r="A56" s="15" t="s">
        <v>610</v>
      </c>
      <c r="B56" s="27" t="s">
        <v>48</v>
      </c>
      <c r="C56" s="70">
        <f t="shared" si="0"/>
        <v>348297.528035457</v>
      </c>
      <c r="D56" s="34">
        <v>1044893629</v>
      </c>
      <c r="E56" s="11">
        <v>1113721437</v>
      </c>
      <c r="F56" s="12">
        <f t="shared" si="1"/>
        <v>-0.06179984124701732</v>
      </c>
      <c r="G56" s="11">
        <v>371240.107759521</v>
      </c>
      <c r="H56" s="17">
        <f t="shared" si="2"/>
        <v>-22942.57972406398</v>
      </c>
    </row>
    <row r="57" spans="1:8" ht="15">
      <c r="A57" s="15" t="s">
        <v>611</v>
      </c>
      <c r="B57" s="27" t="s">
        <v>49</v>
      </c>
      <c r="C57" s="70">
        <f t="shared" si="0"/>
        <v>613245.738420315</v>
      </c>
      <c r="D57" s="34">
        <v>1839739055</v>
      </c>
      <c r="E57" s="11">
        <v>1918470414</v>
      </c>
      <c r="F57" s="12">
        <f t="shared" si="1"/>
        <v>-0.04103860993917835</v>
      </c>
      <c r="G57" s="11">
        <v>639489.498509862</v>
      </c>
      <c r="H57" s="17">
        <f t="shared" si="2"/>
        <v>-26243.760089547024</v>
      </c>
    </row>
    <row r="58" spans="1:8" ht="15">
      <c r="A58" s="15" t="s">
        <v>612</v>
      </c>
      <c r="B58" s="27" t="s">
        <v>50</v>
      </c>
      <c r="C58" s="70">
        <f t="shared" si="0"/>
        <v>348576.180090138</v>
      </c>
      <c r="D58" s="34">
        <v>1045729586</v>
      </c>
      <c r="E58" s="11">
        <v>1020148922</v>
      </c>
      <c r="F58" s="12">
        <f t="shared" si="1"/>
        <v>0.02507542129226501</v>
      </c>
      <c r="G58" s="11">
        <v>340049.300617026</v>
      </c>
      <c r="H58" s="17">
        <f t="shared" si="2"/>
        <v>8526.879473112</v>
      </c>
    </row>
    <row r="59" spans="1:8" ht="15">
      <c r="A59" s="15" t="s">
        <v>613</v>
      </c>
      <c r="B59" s="27" t="s">
        <v>51</v>
      </c>
      <c r="C59" s="70">
        <f t="shared" si="0"/>
        <v>649976.574022776</v>
      </c>
      <c r="D59" s="34">
        <v>1949931672</v>
      </c>
      <c r="E59" s="11">
        <v>2033970560</v>
      </c>
      <c r="F59" s="12">
        <f t="shared" si="1"/>
        <v>-0.04131765210996958</v>
      </c>
      <c r="G59" s="11">
        <v>677989.50867648</v>
      </c>
      <c r="H59" s="17">
        <f t="shared" si="2"/>
        <v>-28012.934653704055</v>
      </c>
    </row>
    <row r="60" spans="1:8" ht="15">
      <c r="A60" s="15" t="s">
        <v>614</v>
      </c>
      <c r="B60" s="27" t="s">
        <v>52</v>
      </c>
      <c r="C60" s="70">
        <f t="shared" si="0"/>
        <v>442843.385822838</v>
      </c>
      <c r="D60" s="34">
        <v>1328531486</v>
      </c>
      <c r="E60" s="11">
        <v>1400707959</v>
      </c>
      <c r="F60" s="12">
        <f t="shared" si="1"/>
        <v>-0.051528566348354704</v>
      </c>
      <c r="G60" s="11">
        <v>466902.186097347</v>
      </c>
      <c r="H60" s="17">
        <f t="shared" si="2"/>
        <v>-24058.800274509005</v>
      </c>
    </row>
    <row r="61" spans="1:8" ht="15">
      <c r="A61" s="15" t="s">
        <v>615</v>
      </c>
      <c r="B61" s="27" t="s">
        <v>53</v>
      </c>
      <c r="C61" s="70">
        <f t="shared" si="0"/>
        <v>479138.131194723</v>
      </c>
      <c r="D61" s="34">
        <v>1437415831</v>
      </c>
      <c r="E61" s="68">
        <v>1470209703</v>
      </c>
      <c r="F61" s="12">
        <f t="shared" si="1"/>
        <v>-0.022305574458584564</v>
      </c>
      <c r="G61" s="11">
        <v>501131.35286814603</v>
      </c>
      <c r="H61" s="17">
        <f t="shared" si="2"/>
        <v>-21993.221673423017</v>
      </c>
    </row>
    <row r="62" spans="1:8" ht="15">
      <c r="A62" s="15" t="s">
        <v>616</v>
      </c>
      <c r="B62" s="27" t="s">
        <v>54</v>
      </c>
      <c r="C62" s="70">
        <f t="shared" si="0"/>
        <v>445427.818238403</v>
      </c>
      <c r="D62" s="34">
        <v>1336284791</v>
      </c>
      <c r="E62" s="11">
        <v>1257147424</v>
      </c>
      <c r="F62" s="12">
        <f t="shared" si="1"/>
        <v>0.06294994961545576</v>
      </c>
      <c r="G62" s="11">
        <v>419048.722284192</v>
      </c>
      <c r="H62" s="17">
        <f t="shared" si="2"/>
        <v>26379.09595421102</v>
      </c>
    </row>
    <row r="63" spans="1:8" ht="15">
      <c r="A63" s="15" t="s">
        <v>617</v>
      </c>
      <c r="B63" s="27" t="s">
        <v>55</v>
      </c>
      <c r="C63" s="70">
        <f t="shared" si="0"/>
        <v>732780.183219084</v>
      </c>
      <c r="D63" s="34">
        <v>2198342748</v>
      </c>
      <c r="E63" s="11">
        <v>2372302850</v>
      </c>
      <c r="F63" s="12">
        <f t="shared" si="1"/>
        <v>-0.07332963495786383</v>
      </c>
      <c r="G63" s="11">
        <v>790766.82589905</v>
      </c>
      <c r="H63" s="17">
        <f t="shared" si="2"/>
        <v>-57986.64267996594</v>
      </c>
    </row>
    <row r="64" spans="1:8" ht="15">
      <c r="A64" s="15" t="s">
        <v>618</v>
      </c>
      <c r="B64" s="27" t="s">
        <v>56</v>
      </c>
      <c r="C64" s="70">
        <f t="shared" si="0"/>
        <v>1125855.443143431</v>
      </c>
      <c r="D64" s="34">
        <v>3377569707</v>
      </c>
      <c r="E64" s="11">
        <v>3502693288</v>
      </c>
      <c r="F64" s="12">
        <f t="shared" si="1"/>
        <v>-0.03572210602300386</v>
      </c>
      <c r="G64" s="11">
        <v>1167563.261768904</v>
      </c>
      <c r="H64" s="17">
        <f t="shared" si="2"/>
        <v>-41707.81862547295</v>
      </c>
    </row>
    <row r="65" spans="1:8" ht="15">
      <c r="A65" s="15" t="s">
        <v>619</v>
      </c>
      <c r="B65" s="27" t="s">
        <v>57</v>
      </c>
      <c r="C65" s="70">
        <f t="shared" si="0"/>
        <v>2253511.579486167</v>
      </c>
      <c r="D65" s="34">
        <v>6760541499</v>
      </c>
      <c r="E65" s="11">
        <v>6804721343</v>
      </c>
      <c r="F65" s="12">
        <f t="shared" si="1"/>
        <v>-0.006492528021804699</v>
      </c>
      <c r="G65" s="11">
        <v>2268238.179426219</v>
      </c>
      <c r="H65" s="17">
        <f t="shared" si="2"/>
        <v>-14726.59994005179</v>
      </c>
    </row>
    <row r="66" spans="1:8" ht="15">
      <c r="A66" s="15" t="s">
        <v>620</v>
      </c>
      <c r="B66" s="27" t="s">
        <v>58</v>
      </c>
      <c r="C66" s="70">
        <f t="shared" si="0"/>
        <v>466782.832550034</v>
      </c>
      <c r="D66" s="34">
        <v>1400349898</v>
      </c>
      <c r="E66" s="11">
        <v>1366503881</v>
      </c>
      <c r="F66" s="12">
        <f t="shared" si="1"/>
        <v>0.024768328484535054</v>
      </c>
      <c r="G66" s="11">
        <v>455500.838165373</v>
      </c>
      <c r="H66" s="17">
        <f t="shared" si="2"/>
        <v>11281.994384660968</v>
      </c>
    </row>
    <row r="67" spans="1:8" ht="15">
      <c r="A67" s="15" t="s">
        <v>621</v>
      </c>
      <c r="B67" s="27" t="s">
        <v>59</v>
      </c>
      <c r="C67" s="70">
        <f t="shared" si="0"/>
        <v>436990.147342749</v>
      </c>
      <c r="D67" s="34">
        <v>1310971753</v>
      </c>
      <c r="E67" s="11">
        <v>1302627290</v>
      </c>
      <c r="F67" s="12">
        <f t="shared" si="1"/>
        <v>0.006405871475331981</v>
      </c>
      <c r="G67" s="11">
        <v>434208.66245757</v>
      </c>
      <c r="H67" s="17">
        <f t="shared" si="2"/>
        <v>2781.484885178972</v>
      </c>
    </row>
    <row r="68" spans="1:8" ht="15">
      <c r="A68" s="15" t="s">
        <v>622</v>
      </c>
      <c r="B68" s="27" t="s">
        <v>60</v>
      </c>
      <c r="C68" s="70">
        <f t="shared" si="0"/>
        <v>758207.879458029</v>
      </c>
      <c r="D68" s="34">
        <v>2274625913</v>
      </c>
      <c r="E68" s="11">
        <v>2218415414</v>
      </c>
      <c r="F68" s="12">
        <f t="shared" si="1"/>
        <v>0.025338130381382214</v>
      </c>
      <c r="G68" s="11">
        <v>739471.065194862</v>
      </c>
      <c r="H68" s="17">
        <f t="shared" si="2"/>
        <v>18736.814263167093</v>
      </c>
    </row>
    <row r="69" spans="1:8" ht="15">
      <c r="A69" s="15" t="s">
        <v>623</v>
      </c>
      <c r="B69" s="27" t="s">
        <v>61</v>
      </c>
      <c r="C69" s="70">
        <f t="shared" si="0"/>
        <v>240986.603679822</v>
      </c>
      <c r="D69" s="34">
        <v>722960534</v>
      </c>
      <c r="E69" s="11">
        <v>801209689</v>
      </c>
      <c r="F69" s="12">
        <f t="shared" si="1"/>
        <v>-0.09766376527181513</v>
      </c>
      <c r="G69" s="11">
        <v>267069.629263437</v>
      </c>
      <c r="H69" s="17">
        <f t="shared" si="2"/>
        <v>-26083.025583615003</v>
      </c>
    </row>
    <row r="70" spans="1:8" ht="15">
      <c r="A70" s="15" t="s">
        <v>624</v>
      </c>
      <c r="B70" s="27" t="s">
        <v>62</v>
      </c>
      <c r="C70" s="70">
        <f aca="true" t="shared" si="3" ref="C70:C133">D70*0.000333333</f>
        <v>659013.4409859</v>
      </c>
      <c r="D70" s="34">
        <v>1977042300</v>
      </c>
      <c r="E70" s="11">
        <v>2042808488</v>
      </c>
      <c r="F70" s="12">
        <f aca="true" t="shared" si="4" ref="F70:F133">(D70-E70)/E70</f>
        <v>-0.03219400564777759</v>
      </c>
      <c r="G70" s="11">
        <v>680935.481730504</v>
      </c>
      <c r="H70" s="17">
        <f aca="true" t="shared" si="5" ref="H70:H133">C70-G70</f>
        <v>-21922.04074460396</v>
      </c>
    </row>
    <row r="71" spans="1:8" ht="15">
      <c r="A71" s="15" t="s">
        <v>625</v>
      </c>
      <c r="B71" s="27" t="s">
        <v>63</v>
      </c>
      <c r="C71" s="70">
        <f t="shared" si="3"/>
        <v>541310.443022349</v>
      </c>
      <c r="D71" s="34">
        <v>1623932953</v>
      </c>
      <c r="E71" s="11">
        <v>1755815473</v>
      </c>
      <c r="F71" s="12">
        <f t="shared" si="4"/>
        <v>-0.07511183380487273</v>
      </c>
      <c r="G71" s="11">
        <v>585271.239061509</v>
      </c>
      <c r="H71" s="17">
        <f t="shared" si="5"/>
        <v>-43960.79603915999</v>
      </c>
    </row>
    <row r="72" spans="1:8" ht="15">
      <c r="A72" s="15" t="s">
        <v>626</v>
      </c>
      <c r="B72" s="27" t="s">
        <v>64</v>
      </c>
      <c r="C72" s="70">
        <f t="shared" si="3"/>
        <v>335569.300097031</v>
      </c>
      <c r="D72" s="34">
        <v>1006708907</v>
      </c>
      <c r="E72" s="11">
        <v>1010534302</v>
      </c>
      <c r="F72" s="12">
        <f t="shared" si="4"/>
        <v>-0.0037855172183952246</v>
      </c>
      <c r="G72" s="11">
        <v>336844.430488566</v>
      </c>
      <c r="H72" s="17">
        <f t="shared" si="5"/>
        <v>-1275.130391535</v>
      </c>
    </row>
    <row r="73" spans="1:8" ht="15">
      <c r="A73" s="15" t="s">
        <v>627</v>
      </c>
      <c r="B73" s="27" t="s">
        <v>65</v>
      </c>
      <c r="C73" s="70">
        <f t="shared" si="3"/>
        <v>460122.047877492</v>
      </c>
      <c r="D73" s="34">
        <v>1380367524</v>
      </c>
      <c r="E73" s="11">
        <v>1501317925</v>
      </c>
      <c r="F73" s="12">
        <f t="shared" si="4"/>
        <v>-0.0805628168330835</v>
      </c>
      <c r="G73" s="11">
        <v>500438.807894025</v>
      </c>
      <c r="H73" s="17">
        <f t="shared" si="5"/>
        <v>-40316.76001653302</v>
      </c>
    </row>
    <row r="74" spans="1:8" ht="15">
      <c r="A74" s="15" t="s">
        <v>628</v>
      </c>
      <c r="B74" s="27" t="s">
        <v>66</v>
      </c>
      <c r="C74" s="70">
        <f t="shared" si="3"/>
        <v>855637.282361862</v>
      </c>
      <c r="D74" s="34">
        <v>2566914414</v>
      </c>
      <c r="E74" s="11">
        <v>2663271235</v>
      </c>
      <c r="F74" s="12">
        <f t="shared" si="4"/>
        <v>-0.036179875235276215</v>
      </c>
      <c r="G74" s="11">
        <v>887756.190576255</v>
      </c>
      <c r="H74" s="17">
        <f t="shared" si="5"/>
        <v>-32118.908214392955</v>
      </c>
    </row>
    <row r="75" spans="1:8" ht="15">
      <c r="A75" s="15" t="s">
        <v>629</v>
      </c>
      <c r="B75" s="27" t="s">
        <v>67</v>
      </c>
      <c r="C75" s="70">
        <f t="shared" si="3"/>
        <v>613754.915244471</v>
      </c>
      <c r="D75" s="34">
        <v>1841266587</v>
      </c>
      <c r="E75" s="11">
        <v>1896300070</v>
      </c>
      <c r="F75" s="12">
        <f t="shared" si="4"/>
        <v>-0.02902150554685156</v>
      </c>
      <c r="G75" s="11">
        <v>632099.39123331</v>
      </c>
      <c r="H75" s="17">
        <f t="shared" si="5"/>
        <v>-18344.475988838938</v>
      </c>
    </row>
    <row r="76" spans="1:8" ht="15">
      <c r="A76" s="15" t="s">
        <v>630</v>
      </c>
      <c r="B76" s="27" t="s">
        <v>68</v>
      </c>
      <c r="C76" s="70">
        <f t="shared" si="3"/>
        <v>585110.318555763</v>
      </c>
      <c r="D76" s="34">
        <v>1755332711</v>
      </c>
      <c r="E76" s="68">
        <v>1801096770</v>
      </c>
      <c r="F76" s="12">
        <f t="shared" si="4"/>
        <v>-0.025408995098025744</v>
      </c>
      <c r="G76" s="11">
        <v>646663.669335684</v>
      </c>
      <c r="H76" s="17">
        <f t="shared" si="5"/>
        <v>-61553.35077992105</v>
      </c>
    </row>
    <row r="77" spans="1:8" ht="15">
      <c r="A77" s="15" t="s">
        <v>631</v>
      </c>
      <c r="B77" s="27" t="s">
        <v>69</v>
      </c>
      <c r="C77" s="70">
        <f t="shared" si="3"/>
        <v>835522.487476677</v>
      </c>
      <c r="D77" s="34">
        <v>2506569969</v>
      </c>
      <c r="E77" s="11">
        <v>2732498688</v>
      </c>
      <c r="F77" s="12">
        <f t="shared" si="4"/>
        <v>-0.08268209605815555</v>
      </c>
      <c r="G77" s="11">
        <v>910831.985167104</v>
      </c>
      <c r="H77" s="17">
        <f t="shared" si="5"/>
        <v>-75309.497690427</v>
      </c>
    </row>
    <row r="78" spans="1:8" ht="15">
      <c r="A78" s="15" t="s">
        <v>632</v>
      </c>
      <c r="B78" s="27" t="s">
        <v>70</v>
      </c>
      <c r="C78" s="70">
        <f t="shared" si="3"/>
        <v>2875660.75433637</v>
      </c>
      <c r="D78" s="34">
        <v>8626990890</v>
      </c>
      <c r="E78" s="11">
        <v>9230215367</v>
      </c>
      <c r="F78" s="12">
        <f t="shared" si="4"/>
        <v>-0.06535323966076208</v>
      </c>
      <c r="G78" s="11">
        <v>3076735.378928211</v>
      </c>
      <c r="H78" s="17">
        <f t="shared" si="5"/>
        <v>-201074.6245918409</v>
      </c>
    </row>
    <row r="79" spans="1:8" ht="15">
      <c r="A79" s="15" t="s">
        <v>633</v>
      </c>
      <c r="B79" s="27" t="s">
        <v>71</v>
      </c>
      <c r="C79" s="70">
        <f t="shared" si="3"/>
        <v>631111.331221371</v>
      </c>
      <c r="D79" s="34">
        <v>1893335887</v>
      </c>
      <c r="E79" s="11">
        <v>1955088377</v>
      </c>
      <c r="F79" s="12">
        <f t="shared" si="4"/>
        <v>-0.0315855235632655</v>
      </c>
      <c r="G79" s="11">
        <v>651695.473970541</v>
      </c>
      <c r="H79" s="17">
        <f t="shared" si="5"/>
        <v>-20584.142749170074</v>
      </c>
    </row>
    <row r="80" spans="1:8" ht="15">
      <c r="A80" s="15" t="s">
        <v>634</v>
      </c>
      <c r="B80" s="27" t="s">
        <v>72</v>
      </c>
      <c r="C80" s="70">
        <f t="shared" si="3"/>
        <v>1223599.711399065</v>
      </c>
      <c r="D80" s="34">
        <v>3670802805</v>
      </c>
      <c r="E80" s="11">
        <v>3788806833</v>
      </c>
      <c r="F80" s="12">
        <f t="shared" si="4"/>
        <v>-0.031145432639162474</v>
      </c>
      <c r="G80" s="11">
        <v>1262934.348064389</v>
      </c>
      <c r="H80" s="17">
        <f t="shared" si="5"/>
        <v>-39334.63666532398</v>
      </c>
    </row>
    <row r="81" spans="1:8" ht="15">
      <c r="A81" s="15" t="s">
        <v>635</v>
      </c>
      <c r="B81" s="27" t="s">
        <v>73</v>
      </c>
      <c r="C81" s="70">
        <f t="shared" si="3"/>
        <v>611222.445776943</v>
      </c>
      <c r="D81" s="34">
        <v>1833669171</v>
      </c>
      <c r="E81" s="11">
        <v>2104728980</v>
      </c>
      <c r="F81" s="12">
        <f t="shared" si="4"/>
        <v>-0.12878608674832803</v>
      </c>
      <c r="G81" s="11">
        <v>701575.62509034</v>
      </c>
      <c r="H81" s="17">
        <f t="shared" si="5"/>
        <v>-90353.17931339704</v>
      </c>
    </row>
    <row r="82" spans="1:8" ht="15">
      <c r="A82" s="15" t="s">
        <v>636</v>
      </c>
      <c r="B82" s="27" t="s">
        <v>74</v>
      </c>
      <c r="C82" s="70">
        <f t="shared" si="3"/>
        <v>481552.726113459</v>
      </c>
      <c r="D82" s="34">
        <v>1444659623</v>
      </c>
      <c r="E82" s="11">
        <v>1474489755</v>
      </c>
      <c r="F82" s="12">
        <f t="shared" si="4"/>
        <v>-0.02023081672751263</v>
      </c>
      <c r="G82" s="11">
        <v>491496.093503415</v>
      </c>
      <c r="H82" s="17">
        <f t="shared" si="5"/>
        <v>-9943.367389956024</v>
      </c>
    </row>
    <row r="83" spans="1:10" ht="15">
      <c r="A83" s="15" t="s">
        <v>637</v>
      </c>
      <c r="B83" s="27" t="s">
        <v>75</v>
      </c>
      <c r="C83" s="70">
        <f t="shared" si="3"/>
        <v>2162599.971064533</v>
      </c>
      <c r="D83" s="34">
        <v>6487806401</v>
      </c>
      <c r="E83" s="11">
        <v>6718056218</v>
      </c>
      <c r="F83" s="12">
        <f t="shared" si="4"/>
        <v>-0.03427327928323686</v>
      </c>
      <c r="G83" s="11">
        <v>2239349.833314594</v>
      </c>
      <c r="H83" s="17">
        <f t="shared" si="5"/>
        <v>-76749.86225006077</v>
      </c>
      <c r="J83" s="23"/>
    </row>
    <row r="84" spans="1:8" ht="15">
      <c r="A84" s="15" t="s">
        <v>638</v>
      </c>
      <c r="B84" s="27" t="s">
        <v>76</v>
      </c>
      <c r="C84" s="70">
        <f t="shared" si="3"/>
        <v>613974.287691765</v>
      </c>
      <c r="D84" s="34">
        <v>1841924705</v>
      </c>
      <c r="E84" s="11">
        <v>1829877507</v>
      </c>
      <c r="F84" s="12">
        <f t="shared" si="4"/>
        <v>0.0065836089868937875</v>
      </c>
      <c r="G84" s="11">
        <v>609958.559040831</v>
      </c>
      <c r="H84" s="17">
        <f t="shared" si="5"/>
        <v>4015.7286509339465</v>
      </c>
    </row>
    <row r="85" spans="1:8" ht="15">
      <c r="A85" s="15" t="s">
        <v>639</v>
      </c>
      <c r="B85" s="27" t="s">
        <v>77</v>
      </c>
      <c r="C85" s="70">
        <f t="shared" si="3"/>
        <v>700740.040925925</v>
      </c>
      <c r="D85" s="34">
        <v>2102222225</v>
      </c>
      <c r="E85" s="11">
        <v>2167350419</v>
      </c>
      <c r="F85" s="12">
        <f t="shared" si="4"/>
        <v>-0.030049683442537032</v>
      </c>
      <c r="G85" s="11">
        <v>722449.417216527</v>
      </c>
      <c r="H85" s="17">
        <f t="shared" si="5"/>
        <v>-21709.376290602027</v>
      </c>
    </row>
    <row r="86" spans="1:8" ht="15">
      <c r="A86" s="15" t="s">
        <v>640</v>
      </c>
      <c r="B86" s="27" t="s">
        <v>78</v>
      </c>
      <c r="C86" s="70">
        <f t="shared" si="3"/>
        <v>357947.52271878603</v>
      </c>
      <c r="D86" s="34">
        <v>1073843642</v>
      </c>
      <c r="E86" s="11">
        <v>1067132391</v>
      </c>
      <c r="F86" s="12">
        <f t="shared" si="4"/>
        <v>0.006289051908274425</v>
      </c>
      <c r="G86" s="11">
        <v>355710.441289203</v>
      </c>
      <c r="H86" s="17">
        <f t="shared" si="5"/>
        <v>2237.0814295830205</v>
      </c>
    </row>
    <row r="87" spans="1:8" ht="15">
      <c r="A87" s="15" t="s">
        <v>641</v>
      </c>
      <c r="B87" s="27" t="s">
        <v>79</v>
      </c>
      <c r="C87" s="70">
        <f>D87*0.000333333</f>
        <v>97153.519846383</v>
      </c>
      <c r="D87" s="34">
        <v>291460851</v>
      </c>
      <c r="E87" s="11">
        <v>218083544</v>
      </c>
      <c r="F87" s="12">
        <f t="shared" si="4"/>
        <v>0.3364642084136344</v>
      </c>
      <c r="G87" s="11">
        <v>72694.441972152</v>
      </c>
      <c r="H87" s="17">
        <f>C87-G87</f>
        <v>24459.077874231007</v>
      </c>
    </row>
    <row r="88" spans="1:8" ht="15">
      <c r="A88" s="15" t="s">
        <v>642</v>
      </c>
      <c r="B88" s="27" t="s">
        <v>80</v>
      </c>
      <c r="C88" s="70">
        <f t="shared" si="3"/>
        <v>955665.281333763</v>
      </c>
      <c r="D88" s="34">
        <v>2866998711</v>
      </c>
      <c r="E88" s="11">
        <v>3079998990</v>
      </c>
      <c r="F88" s="12">
        <f t="shared" si="4"/>
        <v>-0.069155957418025</v>
      </c>
      <c r="G88" s="11">
        <v>1026665.30333367</v>
      </c>
      <c r="H88" s="17">
        <f t="shared" si="5"/>
        <v>-71000.02199990698</v>
      </c>
    </row>
    <row r="89" spans="1:8" ht="15">
      <c r="A89" s="15" t="s">
        <v>643</v>
      </c>
      <c r="B89" s="27" t="s">
        <v>81</v>
      </c>
      <c r="C89" s="70">
        <f t="shared" si="3"/>
        <v>830050.115615721</v>
      </c>
      <c r="D89" s="34">
        <v>2490152837</v>
      </c>
      <c r="E89" s="11">
        <v>2389189410</v>
      </c>
      <c r="F89" s="12">
        <f t="shared" si="4"/>
        <v>0.04225844404692887</v>
      </c>
      <c r="G89" s="11">
        <v>796395.67360353</v>
      </c>
      <c r="H89" s="17">
        <f t="shared" si="5"/>
        <v>33654.442012190935</v>
      </c>
    </row>
    <row r="90" spans="1:8" ht="15">
      <c r="A90" s="15" t="s">
        <v>644</v>
      </c>
      <c r="B90" s="27" t="s">
        <v>82</v>
      </c>
      <c r="C90" s="70">
        <f t="shared" si="3"/>
        <v>871019.785312677</v>
      </c>
      <c r="D90" s="34">
        <v>2613061969</v>
      </c>
      <c r="E90" s="11">
        <v>2740612862</v>
      </c>
      <c r="F90" s="12">
        <f t="shared" si="4"/>
        <v>-0.0465410108697067</v>
      </c>
      <c r="G90" s="11">
        <v>913536.707129046</v>
      </c>
      <c r="H90" s="17">
        <f t="shared" si="5"/>
        <v>-42516.92181636894</v>
      </c>
    </row>
    <row r="91" spans="1:8" ht="15">
      <c r="A91" s="15" t="s">
        <v>645</v>
      </c>
      <c r="B91" s="27" t="s">
        <v>83</v>
      </c>
      <c r="C91" s="70">
        <f t="shared" si="3"/>
        <v>234062.382937383</v>
      </c>
      <c r="D91" s="34">
        <v>702187851</v>
      </c>
      <c r="E91" s="11">
        <v>720234277</v>
      </c>
      <c r="F91" s="12">
        <f t="shared" si="4"/>
        <v>-0.025056327609356475</v>
      </c>
      <c r="G91" s="11">
        <v>240077.852255241</v>
      </c>
      <c r="H91" s="17">
        <f t="shared" si="5"/>
        <v>-6015.46931785802</v>
      </c>
    </row>
    <row r="92" spans="1:8" ht="15">
      <c r="A92" s="15" t="s">
        <v>646</v>
      </c>
      <c r="B92" s="27" t="s">
        <v>84</v>
      </c>
      <c r="C92" s="70">
        <f t="shared" si="3"/>
        <v>1946398.92693246</v>
      </c>
      <c r="D92" s="34">
        <v>5839202620</v>
      </c>
      <c r="E92" s="11">
        <v>6107594598</v>
      </c>
      <c r="F92" s="12">
        <f t="shared" si="4"/>
        <v>-0.043943973964461876</v>
      </c>
      <c r="G92" s="11">
        <v>2035862.830135134</v>
      </c>
      <c r="H92" s="17">
        <f t="shared" si="5"/>
        <v>-89463.90320267412</v>
      </c>
    </row>
    <row r="93" spans="1:8" ht="15">
      <c r="A93" s="15" t="s">
        <v>647</v>
      </c>
      <c r="B93" s="27" t="s">
        <v>85</v>
      </c>
      <c r="C93" s="70">
        <f t="shared" si="3"/>
        <v>1384050.594948021</v>
      </c>
      <c r="D93" s="34">
        <v>4152155937</v>
      </c>
      <c r="E93" s="11">
        <v>4224587148</v>
      </c>
      <c r="F93" s="12">
        <f t="shared" si="4"/>
        <v>-0.017145157257387935</v>
      </c>
      <c r="G93" s="11">
        <v>1408194.307804284</v>
      </c>
      <c r="H93" s="17">
        <f t="shared" si="5"/>
        <v>-24143.712856262922</v>
      </c>
    </row>
    <row r="94" spans="1:8" ht="15">
      <c r="A94" s="15" t="s">
        <v>648</v>
      </c>
      <c r="B94" s="27" t="s">
        <v>86</v>
      </c>
      <c r="C94" s="70">
        <f t="shared" si="3"/>
        <v>141772.867893657</v>
      </c>
      <c r="D94" s="34">
        <v>425319029</v>
      </c>
      <c r="E94" s="11">
        <v>515596090</v>
      </c>
      <c r="F94" s="12">
        <f t="shared" si="4"/>
        <v>-0.17509260204048482</v>
      </c>
      <c r="G94" s="11">
        <v>171865.19146797</v>
      </c>
      <c r="H94" s="17">
        <f t="shared" si="5"/>
        <v>-30092.32357431299</v>
      </c>
    </row>
    <row r="95" spans="1:8" ht="15">
      <c r="A95" s="15" t="s">
        <v>649</v>
      </c>
      <c r="B95" s="27" t="s">
        <v>87</v>
      </c>
      <c r="C95" s="70">
        <f t="shared" si="3"/>
        <v>982483.669182015</v>
      </c>
      <c r="D95" s="34">
        <v>2947453955</v>
      </c>
      <c r="E95" s="11">
        <v>3081607640</v>
      </c>
      <c r="F95" s="12">
        <f t="shared" si="4"/>
        <v>-0.04353366835500187</v>
      </c>
      <c r="G95" s="11">
        <v>1027201.51946412</v>
      </c>
      <c r="H95" s="17">
        <f t="shared" si="5"/>
        <v>-44717.850282105035</v>
      </c>
    </row>
    <row r="96" spans="1:8" ht="15">
      <c r="A96" s="15" t="s">
        <v>650</v>
      </c>
      <c r="B96" s="27" t="s">
        <v>88</v>
      </c>
      <c r="C96" s="70">
        <f t="shared" si="3"/>
        <v>540479.308853484</v>
      </c>
      <c r="D96" s="34">
        <v>1621439548</v>
      </c>
      <c r="E96" s="11">
        <v>1690324320</v>
      </c>
      <c r="F96" s="12">
        <f t="shared" si="4"/>
        <v>-0.04075239951585149</v>
      </c>
      <c r="G96" s="11">
        <v>563440.87655856</v>
      </c>
      <c r="H96" s="17">
        <f t="shared" si="5"/>
        <v>-22961.567705075955</v>
      </c>
    </row>
    <row r="97" spans="1:8" ht="15.75" customHeight="1">
      <c r="A97" s="15" t="s">
        <v>651</v>
      </c>
      <c r="B97" s="27" t="s">
        <v>89</v>
      </c>
      <c r="C97" s="70">
        <f t="shared" si="3"/>
        <v>368394.447271851</v>
      </c>
      <c r="D97" s="34">
        <v>1105184447</v>
      </c>
      <c r="E97" s="11">
        <v>1163994210</v>
      </c>
      <c r="F97" s="12">
        <f t="shared" si="4"/>
        <v>-0.050524102692916316</v>
      </c>
      <c r="G97" s="11">
        <v>387997.68200193</v>
      </c>
      <c r="H97" s="17">
        <f t="shared" si="5"/>
        <v>-19603.234730079013</v>
      </c>
    </row>
    <row r="98" spans="1:8" ht="15">
      <c r="A98" s="15" t="s">
        <v>652</v>
      </c>
      <c r="B98" s="27" t="s">
        <v>90</v>
      </c>
      <c r="C98" s="70">
        <f t="shared" si="3"/>
        <v>610091.262574794</v>
      </c>
      <c r="D98" s="34">
        <v>1830275618</v>
      </c>
      <c r="E98" s="11">
        <v>1935973340</v>
      </c>
      <c r="F98" s="12">
        <f t="shared" si="4"/>
        <v>-0.05459668261754059</v>
      </c>
      <c r="G98" s="11">
        <v>645323.80134222</v>
      </c>
      <c r="H98" s="17">
        <f t="shared" si="5"/>
        <v>-35232.53876742604</v>
      </c>
    </row>
    <row r="99" spans="1:8" ht="15">
      <c r="A99" s="15" t="s">
        <v>653</v>
      </c>
      <c r="B99" s="27" t="s">
        <v>91</v>
      </c>
      <c r="C99" s="70">
        <f t="shared" si="3"/>
        <v>682165.601500383</v>
      </c>
      <c r="D99" s="34">
        <v>2046498851</v>
      </c>
      <c r="E99" s="11">
        <v>2025134556</v>
      </c>
      <c r="F99" s="12">
        <f t="shared" si="4"/>
        <v>0.01054956814435001</v>
      </c>
      <c r="G99" s="11">
        <v>675044.176955148</v>
      </c>
      <c r="H99" s="17">
        <f t="shared" si="5"/>
        <v>7121.424545235001</v>
      </c>
    </row>
    <row r="100" spans="1:8" ht="15">
      <c r="A100" s="15" t="s">
        <v>654</v>
      </c>
      <c r="B100" s="27" t="s">
        <v>92</v>
      </c>
      <c r="C100" s="70">
        <f t="shared" si="3"/>
        <v>730806.611192658</v>
      </c>
      <c r="D100" s="34">
        <v>2192422026</v>
      </c>
      <c r="E100" s="11">
        <v>2331359026</v>
      </c>
      <c r="F100" s="12">
        <f t="shared" si="4"/>
        <v>-0.05959485366712454</v>
      </c>
      <c r="G100" s="11">
        <v>777118.898213658</v>
      </c>
      <c r="H100" s="17">
        <f t="shared" si="5"/>
        <v>-46312.287021000055</v>
      </c>
    </row>
    <row r="101" spans="1:8" ht="15" customHeight="1">
      <c r="A101" s="15" t="s">
        <v>655</v>
      </c>
      <c r="B101" s="27" t="s">
        <v>93</v>
      </c>
      <c r="C101" s="70">
        <f t="shared" si="3"/>
        <v>409189.016810574</v>
      </c>
      <c r="D101" s="34">
        <v>1227568278</v>
      </c>
      <c r="E101" s="11">
        <v>1290027638</v>
      </c>
      <c r="F101" s="12">
        <f t="shared" si="4"/>
        <v>-0.04841707120076446</v>
      </c>
      <c r="G101" s="11">
        <v>430008.782657454</v>
      </c>
      <c r="H101" s="17">
        <f t="shared" si="5"/>
        <v>-20819.765846880036</v>
      </c>
    </row>
    <row r="102" spans="1:9" ht="15" customHeight="1">
      <c r="A102" s="15" t="s">
        <v>656</v>
      </c>
      <c r="B102" s="27" t="s">
        <v>94</v>
      </c>
      <c r="C102" s="70">
        <f t="shared" si="3"/>
        <v>1538670.354328107</v>
      </c>
      <c r="D102" s="34">
        <v>4616015679</v>
      </c>
      <c r="E102" s="11">
        <v>4691998076</v>
      </c>
      <c r="F102" s="12">
        <f t="shared" si="4"/>
        <v>-0.016194038396702873</v>
      </c>
      <c r="G102" s="11">
        <v>1563997.794667308</v>
      </c>
      <c r="H102" s="17">
        <f t="shared" si="5"/>
        <v>-25327.440339200897</v>
      </c>
      <c r="I102" s="35" t="s">
        <v>850</v>
      </c>
    </row>
    <row r="103" spans="1:8" s="19" customFormat="1" ht="15" customHeight="1">
      <c r="A103" s="15"/>
      <c r="B103" s="27"/>
      <c r="C103" s="70">
        <f t="shared" si="3"/>
        <v>0</v>
      </c>
      <c r="D103" s="31"/>
      <c r="E103" s="11"/>
      <c r="F103" s="12"/>
      <c r="G103" s="11"/>
      <c r="H103" s="17"/>
    </row>
    <row r="104" spans="1:8" s="19" customFormat="1" ht="15" customHeight="1">
      <c r="A104" s="18"/>
      <c r="B104" s="27" t="s">
        <v>24</v>
      </c>
      <c r="C104" s="70">
        <f t="shared" si="3"/>
        <v>58510446.382161774</v>
      </c>
      <c r="D104" s="31">
        <f>SUM(D33:D102)</f>
        <v>175531514678</v>
      </c>
      <c r="E104" s="68">
        <v>181974427824</v>
      </c>
      <c r="F104" s="12">
        <f t="shared" si="4"/>
        <v>-0.035405596396387</v>
      </c>
      <c r="G104" s="11">
        <v>60793438.65383389</v>
      </c>
      <c r="H104" s="17">
        <f t="shared" si="5"/>
        <v>-2282992.2716721147</v>
      </c>
    </row>
    <row r="105" spans="1:8" ht="15.75">
      <c r="A105" s="18"/>
      <c r="B105" s="27"/>
      <c r="C105" s="70">
        <f t="shared" si="3"/>
        <v>0</v>
      </c>
      <c r="E105" s="68"/>
      <c r="F105" s="12"/>
      <c r="G105" s="11"/>
      <c r="H105" s="17"/>
    </row>
    <row r="106" spans="1:8" ht="15">
      <c r="A106" s="15"/>
      <c r="B106" s="27" t="s">
        <v>95</v>
      </c>
      <c r="C106" s="70">
        <f t="shared" si="3"/>
        <v>0</v>
      </c>
      <c r="E106" s="11"/>
      <c r="F106" s="12"/>
      <c r="G106" s="11"/>
      <c r="H106" s="17"/>
    </row>
    <row r="107" spans="1:8" ht="15">
      <c r="A107" s="15"/>
      <c r="B107" s="27"/>
      <c r="C107" s="70">
        <f t="shared" si="3"/>
        <v>0</v>
      </c>
      <c r="E107" s="11"/>
      <c r="F107" s="12"/>
      <c r="G107" s="11"/>
      <c r="H107" s="17"/>
    </row>
    <row r="108" spans="1:8" ht="15">
      <c r="A108" s="15" t="s">
        <v>657</v>
      </c>
      <c r="B108" s="27" t="s">
        <v>96</v>
      </c>
      <c r="C108" s="70">
        <f t="shared" si="3"/>
        <v>63733.079266857</v>
      </c>
      <c r="D108" s="34">
        <v>191199429</v>
      </c>
      <c r="E108" s="11">
        <v>204436939</v>
      </c>
      <c r="F108" s="12">
        <f t="shared" si="4"/>
        <v>-0.06475106732056872</v>
      </c>
      <c r="G108" s="11">
        <v>68145.578187687</v>
      </c>
      <c r="H108" s="17">
        <f t="shared" si="5"/>
        <v>-4412.498920830003</v>
      </c>
    </row>
    <row r="109" spans="1:8" ht="15">
      <c r="A109" s="15" t="s">
        <v>658</v>
      </c>
      <c r="B109" s="27" t="s">
        <v>97</v>
      </c>
      <c r="C109" s="70">
        <f t="shared" si="3"/>
        <v>50027.078306205</v>
      </c>
      <c r="D109" s="34">
        <v>150081385</v>
      </c>
      <c r="E109" s="11">
        <v>160870035</v>
      </c>
      <c r="F109" s="12">
        <f t="shared" si="4"/>
        <v>-0.06706438523495069</v>
      </c>
      <c r="G109" s="11">
        <v>53623.291376655</v>
      </c>
      <c r="H109" s="17">
        <f t="shared" si="5"/>
        <v>-3596.213070449994</v>
      </c>
    </row>
    <row r="110" spans="1:8" ht="15">
      <c r="A110" s="15" t="s">
        <v>659</v>
      </c>
      <c r="B110" s="27" t="s">
        <v>98</v>
      </c>
      <c r="C110" s="70">
        <f t="shared" si="3"/>
        <v>129459.219873984</v>
      </c>
      <c r="D110" s="34">
        <v>388378048</v>
      </c>
      <c r="E110" s="11">
        <v>392220463</v>
      </c>
      <c r="F110" s="12">
        <f t="shared" si="4"/>
        <v>-0.0097965694360011</v>
      </c>
      <c r="G110" s="11">
        <v>130740.023593179</v>
      </c>
      <c r="H110" s="17">
        <f t="shared" si="5"/>
        <v>-1280.8037191949988</v>
      </c>
    </row>
    <row r="111" spans="1:8" ht="15">
      <c r="A111" s="15" t="s">
        <v>660</v>
      </c>
      <c r="B111" s="27" t="s">
        <v>99</v>
      </c>
      <c r="C111" s="70">
        <f t="shared" si="3"/>
        <v>489232.706766804</v>
      </c>
      <c r="D111" s="34">
        <v>1467699588</v>
      </c>
      <c r="E111" s="11">
        <v>1464805397</v>
      </c>
      <c r="F111" s="12">
        <f t="shared" si="4"/>
        <v>0.0019758194541933407</v>
      </c>
      <c r="G111" s="11">
        <v>488267.977398201</v>
      </c>
      <c r="H111" s="17">
        <f t="shared" si="5"/>
        <v>964.7293686029734</v>
      </c>
    </row>
    <row r="112" spans="1:8" ht="15">
      <c r="A112" s="15" t="s">
        <v>661</v>
      </c>
      <c r="B112" s="27" t="s">
        <v>100</v>
      </c>
      <c r="C112" s="70">
        <f t="shared" si="3"/>
        <v>254088.645577767</v>
      </c>
      <c r="D112" s="34">
        <v>762266699</v>
      </c>
      <c r="E112" s="11">
        <v>781751977</v>
      </c>
      <c r="F112" s="12">
        <f t="shared" si="4"/>
        <v>-0.024925140675403756</v>
      </c>
      <c r="G112" s="11">
        <v>260583.731749341</v>
      </c>
      <c r="H112" s="17">
        <f t="shared" si="5"/>
        <v>-6495.0861715740175</v>
      </c>
    </row>
    <row r="113" spans="1:8" ht="15">
      <c r="A113" s="15" t="s">
        <v>662</v>
      </c>
      <c r="B113" s="27" t="s">
        <v>101</v>
      </c>
      <c r="C113" s="70">
        <f t="shared" si="3"/>
        <v>886916.1240829891</v>
      </c>
      <c r="D113" s="34">
        <v>2660751033</v>
      </c>
      <c r="E113" s="11">
        <v>2731511802</v>
      </c>
      <c r="F113" s="12">
        <f t="shared" si="4"/>
        <v>-0.025905349904836325</v>
      </c>
      <c r="G113" s="11">
        <v>910503.023496066</v>
      </c>
      <c r="H113" s="17">
        <f t="shared" si="5"/>
        <v>-23586.899413076928</v>
      </c>
    </row>
    <row r="114" spans="1:8" ht="15">
      <c r="A114" s="15" t="s">
        <v>663</v>
      </c>
      <c r="B114" s="27" t="s">
        <v>102</v>
      </c>
      <c r="C114" s="70">
        <f t="shared" si="3"/>
        <v>237839.072827356</v>
      </c>
      <c r="D114" s="34">
        <v>713517932</v>
      </c>
      <c r="E114" s="11">
        <v>720868052</v>
      </c>
      <c r="F114" s="12">
        <f t="shared" si="4"/>
        <v>-0.010196207169408585</v>
      </c>
      <c r="G114" s="11">
        <v>240289.110377316</v>
      </c>
      <c r="H114" s="17">
        <f t="shared" si="5"/>
        <v>-2450.0375499600195</v>
      </c>
    </row>
    <row r="115" spans="1:8" ht="15">
      <c r="A115" s="15" t="s">
        <v>664</v>
      </c>
      <c r="B115" s="27" t="s">
        <v>103</v>
      </c>
      <c r="C115" s="70">
        <f t="shared" si="3"/>
        <v>639711.654954372</v>
      </c>
      <c r="D115" s="34">
        <v>1919136884</v>
      </c>
      <c r="E115" s="11">
        <v>1997633918</v>
      </c>
      <c r="F115" s="12">
        <f t="shared" si="4"/>
        <v>-0.039295004601538806</v>
      </c>
      <c r="G115" s="11">
        <v>665877.306788694</v>
      </c>
      <c r="H115" s="17">
        <f t="shared" si="5"/>
        <v>-26165.651834322023</v>
      </c>
    </row>
    <row r="116" spans="1:8" ht="15">
      <c r="A116" s="15" t="s">
        <v>665</v>
      </c>
      <c r="B116" s="27" t="s">
        <v>104</v>
      </c>
      <c r="C116" s="70">
        <f t="shared" si="3"/>
        <v>161516.892482946</v>
      </c>
      <c r="D116" s="34">
        <v>484551162</v>
      </c>
      <c r="E116" s="11">
        <v>488213552</v>
      </c>
      <c r="F116" s="12">
        <f t="shared" si="4"/>
        <v>-0.007501614785162702</v>
      </c>
      <c r="G116" s="11">
        <v>162737.687928816</v>
      </c>
      <c r="H116" s="17">
        <f t="shared" si="5"/>
        <v>-1220.795445870026</v>
      </c>
    </row>
    <row r="117" spans="1:8" ht="15">
      <c r="A117" s="15" t="s">
        <v>666</v>
      </c>
      <c r="B117" s="27" t="s">
        <v>105</v>
      </c>
      <c r="C117" s="70">
        <f t="shared" si="3"/>
        <v>593402.065597341</v>
      </c>
      <c r="D117" s="34">
        <v>1780207977</v>
      </c>
      <c r="E117" s="11">
        <v>1835794034</v>
      </c>
      <c r="F117" s="12">
        <f t="shared" si="4"/>
        <v>-0.03027902693358464</v>
      </c>
      <c r="G117" s="11">
        <v>611930.732735322</v>
      </c>
      <c r="H117" s="17">
        <f t="shared" si="5"/>
        <v>-18528.667137980927</v>
      </c>
    </row>
    <row r="118" spans="1:8" ht="15">
      <c r="A118" s="15" t="s">
        <v>667</v>
      </c>
      <c r="B118" s="27" t="s">
        <v>106</v>
      </c>
      <c r="C118" s="70">
        <f t="shared" si="3"/>
        <v>169759.151907345</v>
      </c>
      <c r="D118" s="34">
        <v>509277965</v>
      </c>
      <c r="E118" s="11">
        <v>515802919</v>
      </c>
      <c r="F118" s="12">
        <f t="shared" si="4"/>
        <v>-0.012650091264799532</v>
      </c>
      <c r="G118" s="11">
        <v>171934.134399027</v>
      </c>
      <c r="H118" s="17">
        <f t="shared" si="5"/>
        <v>-2174.9824916820216</v>
      </c>
    </row>
    <row r="119" spans="1:8" ht="15">
      <c r="A119" s="15" t="s">
        <v>668</v>
      </c>
      <c r="B119" s="27" t="s">
        <v>107</v>
      </c>
      <c r="C119" s="70">
        <f t="shared" si="3"/>
        <v>206258.481407979</v>
      </c>
      <c r="D119" s="34">
        <v>618776063</v>
      </c>
      <c r="E119" s="11">
        <v>638768956</v>
      </c>
      <c r="F119" s="12">
        <f t="shared" si="4"/>
        <v>-0.0312990993256723</v>
      </c>
      <c r="G119" s="11">
        <v>212922.772410348</v>
      </c>
      <c r="H119" s="17">
        <f t="shared" si="5"/>
        <v>-6664.291002368991</v>
      </c>
    </row>
    <row r="120" spans="1:8" ht="15">
      <c r="A120" s="15" t="s">
        <v>669</v>
      </c>
      <c r="B120" s="27" t="s">
        <v>108</v>
      </c>
      <c r="C120" s="70">
        <f t="shared" si="3"/>
        <v>1881393.411271374</v>
      </c>
      <c r="D120" s="34">
        <v>5644185878</v>
      </c>
      <c r="E120" s="11">
        <v>5841891129</v>
      </c>
      <c r="F120" s="12">
        <f t="shared" si="4"/>
        <v>-0.03384267981622634</v>
      </c>
      <c r="G120" s="11">
        <v>1947295.095702957</v>
      </c>
      <c r="H120" s="17">
        <f t="shared" si="5"/>
        <v>-65901.68443158292</v>
      </c>
    </row>
    <row r="121" spans="1:8" ht="15">
      <c r="A121" s="15" t="s">
        <v>670</v>
      </c>
      <c r="B121" s="27" t="s">
        <v>109</v>
      </c>
      <c r="C121" s="70">
        <f t="shared" si="3"/>
        <v>18246.446420202</v>
      </c>
      <c r="D121" s="34">
        <v>54739394</v>
      </c>
      <c r="E121" s="11">
        <v>58280374</v>
      </c>
      <c r="F121" s="12">
        <f t="shared" si="4"/>
        <v>-0.060757674616158094</v>
      </c>
      <c r="G121" s="11">
        <v>19426.771906542</v>
      </c>
      <c r="H121" s="17">
        <f t="shared" si="5"/>
        <v>-1180.3254863399998</v>
      </c>
    </row>
    <row r="122" spans="1:8" ht="15">
      <c r="A122" s="15" t="s">
        <v>671</v>
      </c>
      <c r="B122" s="27" t="s">
        <v>110</v>
      </c>
      <c r="C122" s="70">
        <f t="shared" si="3"/>
        <v>425697.063969177</v>
      </c>
      <c r="D122" s="34">
        <v>1277092469</v>
      </c>
      <c r="E122" s="11">
        <v>1278220916</v>
      </c>
      <c r="F122" s="12">
        <f t="shared" si="4"/>
        <v>-0.0008828262672553544</v>
      </c>
      <c r="G122" s="11">
        <v>426073.21259302803</v>
      </c>
      <c r="H122" s="17">
        <f t="shared" si="5"/>
        <v>-376.1486238510115</v>
      </c>
    </row>
    <row r="123" spans="1:8" ht="15">
      <c r="A123" s="15" t="s">
        <v>672</v>
      </c>
      <c r="B123" s="27" t="s">
        <v>111</v>
      </c>
      <c r="C123" s="70">
        <f t="shared" si="3"/>
        <v>288670.472329239</v>
      </c>
      <c r="D123" s="34">
        <v>866012283</v>
      </c>
      <c r="E123" s="11">
        <v>878564059</v>
      </c>
      <c r="F123" s="12">
        <f t="shared" si="4"/>
        <v>-0.014286694147592031</v>
      </c>
      <c r="G123" s="11">
        <v>292854.393478647</v>
      </c>
      <c r="H123" s="17">
        <f t="shared" si="5"/>
        <v>-4183.921149407979</v>
      </c>
    </row>
    <row r="124" spans="1:8" ht="15">
      <c r="A124" s="15" t="s">
        <v>673</v>
      </c>
      <c r="B124" s="27" t="s">
        <v>112</v>
      </c>
      <c r="C124" s="70">
        <f t="shared" si="3"/>
        <v>483088.093244757</v>
      </c>
      <c r="D124" s="34">
        <v>1449265729</v>
      </c>
      <c r="E124" s="11">
        <v>1517718079</v>
      </c>
      <c r="F124" s="12">
        <f t="shared" si="4"/>
        <v>-0.04510215101680949</v>
      </c>
      <c r="G124" s="11">
        <v>505905.520427307</v>
      </c>
      <c r="H124" s="17">
        <f t="shared" si="5"/>
        <v>-22817.42718255002</v>
      </c>
    </row>
    <row r="125" spans="1:8" ht="15">
      <c r="A125" s="15" t="s">
        <v>674</v>
      </c>
      <c r="B125" s="27" t="s">
        <v>113</v>
      </c>
      <c r="C125" s="70">
        <f t="shared" si="3"/>
        <v>427608.874390698</v>
      </c>
      <c r="D125" s="34">
        <v>1282827906</v>
      </c>
      <c r="E125" s="11">
        <v>1336609697</v>
      </c>
      <c r="F125" s="12">
        <f t="shared" si="4"/>
        <v>-0.040237468814353514</v>
      </c>
      <c r="G125" s="11">
        <v>445536.120130101</v>
      </c>
      <c r="H125" s="17">
        <f t="shared" si="5"/>
        <v>-17927.245739403006</v>
      </c>
    </row>
    <row r="126" spans="1:8" ht="15">
      <c r="A126" s="15" t="s">
        <v>675</v>
      </c>
      <c r="B126" s="27" t="s">
        <v>114</v>
      </c>
      <c r="C126" s="70">
        <f t="shared" si="3"/>
        <v>553725.060941052</v>
      </c>
      <c r="D126" s="34">
        <v>1661176844</v>
      </c>
      <c r="E126" s="11">
        <v>1698783357</v>
      </c>
      <c r="F126" s="12">
        <f t="shared" si="4"/>
        <v>-0.02213732130411965</v>
      </c>
      <c r="G126" s="11">
        <v>566260.552738881</v>
      </c>
      <c r="H126" s="17">
        <f t="shared" si="5"/>
        <v>-12535.49179782893</v>
      </c>
    </row>
    <row r="127" spans="1:8" ht="15">
      <c r="A127" s="15" t="s">
        <v>676</v>
      </c>
      <c r="B127" s="27" t="s">
        <v>115</v>
      </c>
      <c r="C127" s="70">
        <f t="shared" si="3"/>
        <v>1089823.549508694</v>
      </c>
      <c r="D127" s="34">
        <v>3269473918</v>
      </c>
      <c r="E127" s="11">
        <v>3417605247</v>
      </c>
      <c r="F127" s="12">
        <f t="shared" si="4"/>
        <v>-0.04334360415967608</v>
      </c>
      <c r="G127" s="11">
        <v>1139200.609798251</v>
      </c>
      <c r="H127" s="17">
        <f t="shared" si="5"/>
        <v>-49377.06028955686</v>
      </c>
    </row>
    <row r="128" spans="1:8" ht="15">
      <c r="A128" s="15" t="s">
        <v>677</v>
      </c>
      <c r="B128" s="27" t="s">
        <v>116</v>
      </c>
      <c r="C128" s="70">
        <f t="shared" si="3"/>
        <v>160985.396681109</v>
      </c>
      <c r="D128" s="34">
        <v>482956673</v>
      </c>
      <c r="E128" s="11">
        <v>490593347</v>
      </c>
      <c r="F128" s="12">
        <f t="shared" si="4"/>
        <v>-0.015566199677795468</v>
      </c>
      <c r="G128" s="11">
        <v>163530.952135551</v>
      </c>
      <c r="H128" s="17">
        <f t="shared" si="5"/>
        <v>-2545.5554544419865</v>
      </c>
    </row>
    <row r="129" spans="1:8" ht="15">
      <c r="A129" s="15" t="s">
        <v>678</v>
      </c>
      <c r="B129" s="27" t="s">
        <v>117</v>
      </c>
      <c r="C129" s="70">
        <f t="shared" si="3"/>
        <v>1526818.451513355</v>
      </c>
      <c r="D129" s="34">
        <v>4580459935</v>
      </c>
      <c r="E129" s="11">
        <v>4564060639</v>
      </c>
      <c r="F129" s="12">
        <f t="shared" si="4"/>
        <v>0.0035931371857480703</v>
      </c>
      <c r="G129" s="11">
        <v>1521352.024979787</v>
      </c>
      <c r="H129" s="17">
        <f t="shared" si="5"/>
        <v>5466.426533567952</v>
      </c>
    </row>
    <row r="130" spans="1:8" ht="15">
      <c r="A130" s="15" t="s">
        <v>689</v>
      </c>
      <c r="B130" s="27" t="s">
        <v>118</v>
      </c>
      <c r="C130" s="70">
        <f t="shared" si="3"/>
        <v>219000.356999424</v>
      </c>
      <c r="D130" s="34">
        <v>657001728</v>
      </c>
      <c r="E130" s="11">
        <v>661006328</v>
      </c>
      <c r="F130" s="12">
        <f t="shared" si="4"/>
        <v>-0.006058338370400593</v>
      </c>
      <c r="G130" s="11">
        <v>220335.222331224</v>
      </c>
      <c r="H130" s="17">
        <f t="shared" si="5"/>
        <v>-1334.8653318000142</v>
      </c>
    </row>
    <row r="131" spans="1:8" ht="15">
      <c r="A131" s="15" t="s">
        <v>690</v>
      </c>
      <c r="B131" s="27" t="s">
        <v>119</v>
      </c>
      <c r="C131" s="70">
        <f t="shared" si="3"/>
        <v>2202028.356636108</v>
      </c>
      <c r="D131" s="34">
        <v>6606091676</v>
      </c>
      <c r="E131" s="11">
        <v>7049381407</v>
      </c>
      <c r="F131" s="12">
        <f t="shared" si="4"/>
        <v>-0.0628834936580131</v>
      </c>
      <c r="G131" s="11">
        <v>2349791.452539531</v>
      </c>
      <c r="H131" s="17">
        <f t="shared" si="5"/>
        <v>-147763.09590342315</v>
      </c>
    </row>
    <row r="132" spans="1:8" ht="15">
      <c r="A132" s="15" t="s">
        <v>691</v>
      </c>
      <c r="B132" s="27" t="s">
        <v>120</v>
      </c>
      <c r="C132" s="70">
        <f t="shared" si="3"/>
        <v>31815.85151745</v>
      </c>
      <c r="D132" s="34">
        <v>95447650</v>
      </c>
      <c r="E132" s="11">
        <v>95725819</v>
      </c>
      <c r="F132" s="12">
        <f t="shared" si="4"/>
        <v>-0.0029058931321339753</v>
      </c>
      <c r="G132" s="11">
        <v>31908.574424727</v>
      </c>
      <c r="H132" s="17">
        <f t="shared" si="5"/>
        <v>-92.72290727700238</v>
      </c>
    </row>
    <row r="133" spans="1:8" ht="15">
      <c r="A133" s="15" t="s">
        <v>692</v>
      </c>
      <c r="B133" s="27" t="s">
        <v>121</v>
      </c>
      <c r="C133" s="70">
        <f t="shared" si="3"/>
        <v>152757.193242654</v>
      </c>
      <c r="D133" s="34">
        <v>458272038</v>
      </c>
      <c r="E133" s="11">
        <v>496725277</v>
      </c>
      <c r="F133" s="12">
        <f t="shared" si="4"/>
        <v>-0.07741349349531894</v>
      </c>
      <c r="G133" s="11">
        <v>165574.926758241</v>
      </c>
      <c r="H133" s="17">
        <f t="shared" si="5"/>
        <v>-12817.733515586995</v>
      </c>
    </row>
    <row r="134" spans="1:8" ht="15">
      <c r="A134" s="15" t="s">
        <v>693</v>
      </c>
      <c r="B134" s="27" t="s">
        <v>122</v>
      </c>
      <c r="C134" s="70">
        <f aca="true" t="shared" si="6" ref="C134:C197">D134*0.000333333</f>
        <v>199245.342087792</v>
      </c>
      <c r="D134" s="34">
        <v>597736624</v>
      </c>
      <c r="E134" s="11">
        <v>597729288</v>
      </c>
      <c r="F134" s="12">
        <f aca="true" t="shared" si="7" ref="F134:F197">(D134-E134)/E134</f>
        <v>1.2273114514007217E-05</v>
      </c>
      <c r="G134" s="11">
        <v>199242.896756904</v>
      </c>
      <c r="H134" s="17">
        <f aca="true" t="shared" si="8" ref="H134:H197">C134-G134</f>
        <v>2.4453308880038094</v>
      </c>
    </row>
    <row r="135" spans="1:8" ht="15">
      <c r="A135" s="15" t="s">
        <v>694</v>
      </c>
      <c r="B135" s="27" t="s">
        <v>123</v>
      </c>
      <c r="C135" s="70">
        <f t="shared" si="6"/>
        <v>40200.018799941</v>
      </c>
      <c r="D135" s="34">
        <v>120600177</v>
      </c>
      <c r="E135" s="11">
        <v>123747544</v>
      </c>
      <c r="F135" s="12">
        <f t="shared" si="7"/>
        <v>-0.025433773457354435</v>
      </c>
      <c r="G135" s="11">
        <v>41249.140084152</v>
      </c>
      <c r="H135" s="17">
        <f t="shared" si="8"/>
        <v>-1049.1212842110035</v>
      </c>
    </row>
    <row r="136" spans="1:8" ht="15">
      <c r="A136" s="15" t="s">
        <v>695</v>
      </c>
      <c r="B136" s="27" t="s">
        <v>124</v>
      </c>
      <c r="C136" s="70">
        <f t="shared" si="6"/>
        <v>545239.360426761</v>
      </c>
      <c r="D136" s="34">
        <v>1635719717</v>
      </c>
      <c r="E136" s="11">
        <v>1703242077</v>
      </c>
      <c r="F136" s="12">
        <f t="shared" si="7"/>
        <v>-0.039643431143346515</v>
      </c>
      <c r="G136" s="11">
        <v>567746.791252641</v>
      </c>
      <c r="H136" s="17">
        <f t="shared" si="8"/>
        <v>-22507.43082588003</v>
      </c>
    </row>
    <row r="137" spans="1:8" ht="15">
      <c r="A137" s="15" t="s">
        <v>696</v>
      </c>
      <c r="B137" s="27" t="s">
        <v>125</v>
      </c>
      <c r="C137" s="70">
        <f t="shared" si="6"/>
        <v>171579.367753794</v>
      </c>
      <c r="D137" s="34">
        <v>514738618</v>
      </c>
      <c r="E137" s="11">
        <v>539867518</v>
      </c>
      <c r="F137" s="12">
        <f t="shared" si="7"/>
        <v>-0.0465464195606597</v>
      </c>
      <c r="G137" s="11">
        <v>179955.659377494</v>
      </c>
      <c r="H137" s="17">
        <f t="shared" si="8"/>
        <v>-8376.291623700003</v>
      </c>
    </row>
    <row r="138" spans="1:8" ht="15">
      <c r="A138" s="15" t="s">
        <v>687</v>
      </c>
      <c r="B138" s="27" t="s">
        <v>126</v>
      </c>
      <c r="C138" s="70">
        <f t="shared" si="6"/>
        <v>95851.91948131801</v>
      </c>
      <c r="D138" s="34">
        <v>287556046</v>
      </c>
      <c r="E138" s="11">
        <v>300035016</v>
      </c>
      <c r="F138" s="12">
        <f t="shared" si="7"/>
        <v>-0.04159171208203245</v>
      </c>
      <c r="G138" s="11">
        <v>100011.571988328</v>
      </c>
      <c r="H138" s="17">
        <f t="shared" si="8"/>
        <v>-4159.652507009989</v>
      </c>
    </row>
    <row r="139" spans="1:8" ht="15">
      <c r="A139" s="15" t="s">
        <v>688</v>
      </c>
      <c r="B139" s="27" t="s">
        <v>127</v>
      </c>
      <c r="C139" s="70">
        <f t="shared" si="6"/>
        <v>252678.663654417</v>
      </c>
      <c r="D139" s="34">
        <v>758036749</v>
      </c>
      <c r="E139" s="11">
        <v>793712626</v>
      </c>
      <c r="F139" s="12">
        <f t="shared" si="7"/>
        <v>-0.04494810316901775</v>
      </c>
      <c r="G139" s="11">
        <v>264570.610762458</v>
      </c>
      <c r="H139" s="17">
        <f t="shared" si="8"/>
        <v>-11891.947108041</v>
      </c>
    </row>
    <row r="140" spans="1:8" ht="15">
      <c r="A140" s="15" t="s">
        <v>679</v>
      </c>
      <c r="B140" s="27" t="s">
        <v>128</v>
      </c>
      <c r="C140" s="70">
        <f t="shared" si="6"/>
        <v>424937.6417286</v>
      </c>
      <c r="D140" s="34">
        <v>1274814200</v>
      </c>
      <c r="E140" s="11">
        <v>1353299297</v>
      </c>
      <c r="F140" s="12">
        <f t="shared" si="7"/>
        <v>-0.05799537262303034</v>
      </c>
      <c r="G140" s="11">
        <v>451099.314566901</v>
      </c>
      <c r="H140" s="17">
        <f t="shared" si="8"/>
        <v>-26161.67283830099</v>
      </c>
    </row>
    <row r="141" spans="1:8" ht="15">
      <c r="A141" s="15" t="s">
        <v>680</v>
      </c>
      <c r="B141" s="27" t="s">
        <v>129</v>
      </c>
      <c r="C141" s="70">
        <f t="shared" si="6"/>
        <v>153198.750801096</v>
      </c>
      <c r="D141" s="34">
        <v>459596712</v>
      </c>
      <c r="E141" s="11">
        <v>479592285</v>
      </c>
      <c r="F141" s="12">
        <f t="shared" si="7"/>
        <v>-0.041692857924101094</v>
      </c>
      <c r="G141" s="11">
        <v>159863.935135905</v>
      </c>
      <c r="H141" s="17">
        <f t="shared" si="8"/>
        <v>-6665.18433480899</v>
      </c>
    </row>
    <row r="142" spans="1:8" ht="15">
      <c r="A142" s="15" t="s">
        <v>681</v>
      </c>
      <c r="B142" s="27" t="s">
        <v>130</v>
      </c>
      <c r="C142" s="70">
        <f t="shared" si="6"/>
        <v>264039.746626656</v>
      </c>
      <c r="D142" s="34">
        <v>792120032</v>
      </c>
      <c r="E142" s="11">
        <v>817181194</v>
      </c>
      <c r="F142" s="12">
        <f t="shared" si="7"/>
        <v>-0.03066781539272672</v>
      </c>
      <c r="G142" s="11">
        <v>272393.458939602</v>
      </c>
      <c r="H142" s="17">
        <f t="shared" si="8"/>
        <v>-8353.712312946038</v>
      </c>
    </row>
    <row r="143" spans="1:8" ht="15">
      <c r="A143" s="15" t="s">
        <v>682</v>
      </c>
      <c r="B143" s="27" t="s">
        <v>90</v>
      </c>
      <c r="C143" s="70">
        <f t="shared" si="6"/>
        <v>35186.582480049</v>
      </c>
      <c r="D143" s="34">
        <v>105559853</v>
      </c>
      <c r="E143" s="11">
        <v>114956411</v>
      </c>
      <c r="F143" s="12">
        <f t="shared" si="7"/>
        <v>-0.08174018237225586</v>
      </c>
      <c r="G143" s="11">
        <v>38318.765347863</v>
      </c>
      <c r="H143" s="17">
        <f t="shared" si="8"/>
        <v>-3132.182867814001</v>
      </c>
    </row>
    <row r="144" spans="1:8" ht="15">
      <c r="A144" s="15" t="s">
        <v>683</v>
      </c>
      <c r="B144" s="27" t="s">
        <v>131</v>
      </c>
      <c r="C144" s="70">
        <f t="shared" si="6"/>
        <v>387151.106515173</v>
      </c>
      <c r="D144" s="34">
        <v>1161454481</v>
      </c>
      <c r="E144" s="11">
        <v>1230582498</v>
      </c>
      <c r="F144" s="12">
        <f t="shared" si="7"/>
        <v>-0.0561750367101353</v>
      </c>
      <c r="G144" s="11">
        <v>410193.755805834</v>
      </c>
      <c r="H144" s="17">
        <f t="shared" si="8"/>
        <v>-23042.649290661037</v>
      </c>
    </row>
    <row r="145" spans="1:8" ht="15">
      <c r="A145" s="15" t="s">
        <v>684</v>
      </c>
      <c r="B145" s="27" t="s">
        <v>132</v>
      </c>
      <c r="C145" s="70">
        <f t="shared" si="6"/>
        <v>678069.042930279</v>
      </c>
      <c r="D145" s="34">
        <v>2034209163</v>
      </c>
      <c r="E145" s="11">
        <v>2159015449</v>
      </c>
      <c r="F145" s="12">
        <f t="shared" si="7"/>
        <v>-0.057807037025977295</v>
      </c>
      <c r="G145" s="11">
        <v>719671.096661517</v>
      </c>
      <c r="H145" s="17">
        <f t="shared" si="8"/>
        <v>-41602.053731238004</v>
      </c>
    </row>
    <row r="146" spans="1:8" ht="15">
      <c r="A146" s="15" t="s">
        <v>685</v>
      </c>
      <c r="B146" s="27" t="s">
        <v>133</v>
      </c>
      <c r="C146" s="70">
        <f t="shared" si="6"/>
        <v>53139.638193642</v>
      </c>
      <c r="D146" s="34">
        <v>159419074</v>
      </c>
      <c r="E146" s="11">
        <v>165646402</v>
      </c>
      <c r="F146" s="12">
        <f t="shared" si="7"/>
        <v>-0.03759410361355147</v>
      </c>
      <c r="G146" s="11">
        <v>55215.412117866</v>
      </c>
      <c r="H146" s="17">
        <f t="shared" si="8"/>
        <v>-2075.7739242239986</v>
      </c>
    </row>
    <row r="147" spans="1:8" ht="15">
      <c r="A147" s="15" t="s">
        <v>686</v>
      </c>
      <c r="B147" s="27" t="s">
        <v>134</v>
      </c>
      <c r="C147" s="70">
        <f t="shared" si="6"/>
        <v>17021.747978235</v>
      </c>
      <c r="D147" s="34">
        <v>51065295</v>
      </c>
      <c r="E147" s="11">
        <v>42909648</v>
      </c>
      <c r="F147" s="12">
        <f t="shared" si="7"/>
        <v>0.1900655768604767</v>
      </c>
      <c r="G147" s="11">
        <v>14303.201696784</v>
      </c>
      <c r="H147" s="17">
        <f t="shared" si="8"/>
        <v>2718.5462814509974</v>
      </c>
    </row>
    <row r="148" spans="1:8" ht="15">
      <c r="A148" s="15"/>
      <c r="B148" s="27"/>
      <c r="C148" s="70">
        <f t="shared" si="6"/>
        <v>0</v>
      </c>
      <c r="E148" s="11"/>
      <c r="F148" s="12"/>
      <c r="G148" s="11"/>
      <c r="H148" s="17"/>
    </row>
    <row r="149" spans="1:8" ht="15">
      <c r="A149" s="15"/>
      <c r="B149" s="27" t="s">
        <v>95</v>
      </c>
      <c r="C149" s="70">
        <f t="shared" si="6"/>
        <v>16661141.681174992</v>
      </c>
      <c r="D149" s="34">
        <v>49983475027</v>
      </c>
      <c r="E149" s="11">
        <v>51739360972</v>
      </c>
      <c r="F149" s="12">
        <f t="shared" si="7"/>
        <v>-0.03393714015815232</v>
      </c>
      <c r="G149" s="11">
        <v>17246436.410879675</v>
      </c>
      <c r="H149" s="17">
        <f t="shared" si="8"/>
        <v>-585294.7297046836</v>
      </c>
    </row>
    <row r="150" spans="1:8" ht="15">
      <c r="A150" s="15"/>
      <c r="B150" s="27"/>
      <c r="C150" s="70">
        <f t="shared" si="6"/>
        <v>0</v>
      </c>
      <c r="E150" s="11"/>
      <c r="F150" s="12"/>
      <c r="G150" s="11"/>
      <c r="H150" s="17"/>
    </row>
    <row r="151" spans="1:8" ht="15">
      <c r="A151" s="15"/>
      <c r="B151" s="27" t="s">
        <v>135</v>
      </c>
      <c r="C151" s="70">
        <f t="shared" si="6"/>
        <v>0</v>
      </c>
      <c r="E151" s="11"/>
      <c r="F151" s="12"/>
      <c r="G151" s="11"/>
      <c r="H151" s="17"/>
    </row>
    <row r="152" spans="1:8" ht="15">
      <c r="A152" s="15"/>
      <c r="B152" s="27"/>
      <c r="C152" s="70">
        <f t="shared" si="6"/>
        <v>0</v>
      </c>
      <c r="E152" s="11"/>
      <c r="F152" s="12"/>
      <c r="G152" s="11"/>
      <c r="H152" s="17"/>
    </row>
    <row r="153" spans="1:8" ht="15">
      <c r="A153" s="15" t="s">
        <v>697</v>
      </c>
      <c r="B153" s="27" t="s">
        <v>136</v>
      </c>
      <c r="C153" s="70">
        <f t="shared" si="6"/>
        <v>249800.775532308</v>
      </c>
      <c r="D153" s="34">
        <v>749403076</v>
      </c>
      <c r="E153" s="11">
        <v>761591566</v>
      </c>
      <c r="F153" s="12">
        <f t="shared" si="7"/>
        <v>-0.016003971871715816</v>
      </c>
      <c r="G153" s="11">
        <v>253863.601469478</v>
      </c>
      <c r="H153" s="17">
        <f t="shared" si="8"/>
        <v>-4062.8259371699824</v>
      </c>
    </row>
    <row r="154" spans="1:8" ht="15">
      <c r="A154" s="15" t="s">
        <v>698</v>
      </c>
      <c r="B154" s="27" t="s">
        <v>137</v>
      </c>
      <c r="C154" s="70">
        <f t="shared" si="6"/>
        <v>6612.199721127</v>
      </c>
      <c r="D154" s="34">
        <v>19836619</v>
      </c>
      <c r="E154" s="11">
        <v>16294134</v>
      </c>
      <c r="F154" s="12">
        <f t="shared" si="7"/>
        <v>0.2174086085213243</v>
      </c>
      <c r="G154" s="11">
        <v>5431.3725686220005</v>
      </c>
      <c r="H154" s="17">
        <f t="shared" si="8"/>
        <v>1180.8271525049995</v>
      </c>
    </row>
    <row r="155" spans="1:8" ht="15">
      <c r="A155" s="15" t="s">
        <v>699</v>
      </c>
      <c r="B155" s="27" t="s">
        <v>138</v>
      </c>
      <c r="C155" s="70">
        <f t="shared" si="6"/>
        <v>191748.223251585</v>
      </c>
      <c r="D155" s="34">
        <v>575245245</v>
      </c>
      <c r="E155" s="11">
        <v>596315818</v>
      </c>
      <c r="F155" s="12">
        <f t="shared" si="7"/>
        <v>-0.035334586747454017</v>
      </c>
      <c r="G155" s="11">
        <v>198771.740561394</v>
      </c>
      <c r="H155" s="17">
        <f t="shared" si="8"/>
        <v>-7023.517309808987</v>
      </c>
    </row>
    <row r="156" spans="1:8" ht="15">
      <c r="A156" s="15" t="s">
        <v>700</v>
      </c>
      <c r="B156" s="27" t="s">
        <v>139</v>
      </c>
      <c r="C156" s="70">
        <f t="shared" si="6"/>
        <v>285404.375595339</v>
      </c>
      <c r="D156" s="34">
        <v>856213983</v>
      </c>
      <c r="E156" s="11">
        <v>858177514</v>
      </c>
      <c r="F156" s="12">
        <f t="shared" si="7"/>
        <v>-0.002288024293304893</v>
      </c>
      <c r="G156" s="11">
        <v>286058.885274162</v>
      </c>
      <c r="H156" s="17">
        <f t="shared" si="8"/>
        <v>-654.5096788230003</v>
      </c>
    </row>
    <row r="157" spans="1:8" ht="15">
      <c r="A157" s="15" t="s">
        <v>701</v>
      </c>
      <c r="B157" s="27" t="s">
        <v>140</v>
      </c>
      <c r="C157" s="70">
        <f t="shared" si="6"/>
        <v>261084.957248115</v>
      </c>
      <c r="D157" s="34">
        <v>783255655</v>
      </c>
      <c r="E157" s="11">
        <v>813195096</v>
      </c>
      <c r="F157" s="12">
        <f t="shared" si="7"/>
        <v>-0.03681704568469262</v>
      </c>
      <c r="G157" s="11">
        <v>271064.760934968</v>
      </c>
      <c r="H157" s="17">
        <f t="shared" si="8"/>
        <v>-9979.803686853003</v>
      </c>
    </row>
    <row r="158" spans="1:8" ht="15">
      <c r="A158" s="15" t="s">
        <v>702</v>
      </c>
      <c r="B158" s="27" t="s">
        <v>141</v>
      </c>
      <c r="C158" s="70">
        <f t="shared" si="6"/>
        <v>196310.037689766</v>
      </c>
      <c r="D158" s="34">
        <v>588930702</v>
      </c>
      <c r="E158" s="11">
        <v>585251846</v>
      </c>
      <c r="F158" s="12">
        <f t="shared" si="7"/>
        <v>0.0062859366017275235</v>
      </c>
      <c r="G158" s="11">
        <v>195083.753582718</v>
      </c>
      <c r="H158" s="17">
        <f t="shared" si="8"/>
        <v>1226.2841070480063</v>
      </c>
    </row>
    <row r="159" spans="1:8" ht="15">
      <c r="A159" s="15" t="s">
        <v>703</v>
      </c>
      <c r="B159" s="27" t="s">
        <v>142</v>
      </c>
      <c r="C159" s="70">
        <f t="shared" si="6"/>
        <v>49909.197090753</v>
      </c>
      <c r="D159" s="34">
        <v>149727741</v>
      </c>
      <c r="E159" s="11">
        <v>148906804</v>
      </c>
      <c r="F159" s="12">
        <f t="shared" si="7"/>
        <v>0.005513092605224406</v>
      </c>
      <c r="G159" s="11">
        <v>49635.551697732</v>
      </c>
      <c r="H159" s="17">
        <f t="shared" si="8"/>
        <v>273.6453930209973</v>
      </c>
    </row>
    <row r="160" spans="1:8" ht="15">
      <c r="A160" s="15" t="s">
        <v>710</v>
      </c>
      <c r="B160" s="27" t="s">
        <v>143</v>
      </c>
      <c r="C160" s="70">
        <f t="shared" si="6"/>
        <v>374695.934303691</v>
      </c>
      <c r="D160" s="34">
        <v>1124088927</v>
      </c>
      <c r="E160" s="11">
        <v>1169874816</v>
      </c>
      <c r="F160" s="12">
        <f t="shared" si="7"/>
        <v>-0.03913742596541201</v>
      </c>
      <c r="G160" s="11">
        <v>389957.882041728</v>
      </c>
      <c r="H160" s="17">
        <f t="shared" si="8"/>
        <v>-15261.947738036979</v>
      </c>
    </row>
    <row r="161" spans="1:8" ht="15">
      <c r="A161" s="15" t="s">
        <v>711</v>
      </c>
      <c r="B161" s="27" t="s">
        <v>144</v>
      </c>
      <c r="C161" s="70">
        <f t="shared" si="6"/>
        <v>3241885.626444465</v>
      </c>
      <c r="D161" s="34">
        <v>9725666605</v>
      </c>
      <c r="E161" s="11">
        <v>9558952793</v>
      </c>
      <c r="F161" s="12">
        <f t="shared" si="7"/>
        <v>0.017440593714625745</v>
      </c>
      <c r="G161" s="11">
        <v>3186314.411349069</v>
      </c>
      <c r="H161" s="17">
        <f t="shared" si="8"/>
        <v>55571.21509539615</v>
      </c>
    </row>
    <row r="162" spans="1:8" ht="15">
      <c r="A162" s="15" t="s">
        <v>712</v>
      </c>
      <c r="B162" s="27" t="s">
        <v>145</v>
      </c>
      <c r="C162" s="70">
        <f t="shared" si="6"/>
        <v>29311.892354745</v>
      </c>
      <c r="D162" s="34">
        <v>87935765</v>
      </c>
      <c r="E162" s="11">
        <v>77843028</v>
      </c>
      <c r="F162" s="12">
        <f t="shared" si="7"/>
        <v>0.12965498978277154</v>
      </c>
      <c r="G162" s="11">
        <v>25947.650052324</v>
      </c>
      <c r="H162" s="17">
        <f t="shared" si="8"/>
        <v>3364.242302421</v>
      </c>
    </row>
    <row r="163" spans="1:8" ht="15">
      <c r="A163" s="15" t="s">
        <v>713</v>
      </c>
      <c r="B163" s="27" t="s">
        <v>146</v>
      </c>
      <c r="C163" s="70">
        <f t="shared" si="6"/>
        <v>96680.782319121</v>
      </c>
      <c r="D163" s="34">
        <v>290042637</v>
      </c>
      <c r="E163" s="11">
        <v>295824109</v>
      </c>
      <c r="F163" s="12">
        <f t="shared" si="7"/>
        <v>-0.019543613330041332</v>
      </c>
      <c r="G163" s="11">
        <v>98607.937725297</v>
      </c>
      <c r="H163" s="17">
        <f t="shared" si="8"/>
        <v>-1927.1554061759962</v>
      </c>
    </row>
    <row r="164" spans="1:8" ht="15">
      <c r="A164" s="15" t="s">
        <v>714</v>
      </c>
      <c r="B164" s="27" t="s">
        <v>147</v>
      </c>
      <c r="C164" s="70">
        <f t="shared" si="6"/>
        <v>368157.508175457</v>
      </c>
      <c r="D164" s="34">
        <v>1104473629</v>
      </c>
      <c r="E164" s="11">
        <v>1091210721</v>
      </c>
      <c r="F164" s="12">
        <f t="shared" si="7"/>
        <v>0.012154305071201734</v>
      </c>
      <c r="G164" s="11">
        <v>363736.543263093</v>
      </c>
      <c r="H164" s="17">
        <f t="shared" si="8"/>
        <v>4420.9649123640265</v>
      </c>
    </row>
    <row r="165" spans="1:8" ht="15">
      <c r="A165" s="15" t="s">
        <v>715</v>
      </c>
      <c r="B165" s="27" t="s">
        <v>148</v>
      </c>
      <c r="C165" s="70">
        <f t="shared" si="6"/>
        <v>89894.704105206</v>
      </c>
      <c r="D165" s="34">
        <v>269684382</v>
      </c>
      <c r="E165" s="11">
        <v>278229676</v>
      </c>
      <c r="F165" s="12">
        <f t="shared" si="7"/>
        <v>-0.03071309330784686</v>
      </c>
      <c r="G165" s="11">
        <v>92743.132590108</v>
      </c>
      <c r="H165" s="17">
        <f t="shared" si="8"/>
        <v>-2848.428484902004</v>
      </c>
    </row>
    <row r="166" spans="1:8" ht="15">
      <c r="A166" s="15" t="s">
        <v>716</v>
      </c>
      <c r="B166" s="27" t="s">
        <v>149</v>
      </c>
      <c r="C166" s="70">
        <f t="shared" si="6"/>
        <v>227277.014389425</v>
      </c>
      <c r="D166" s="34">
        <v>681831725</v>
      </c>
      <c r="E166" s="11">
        <v>670977357</v>
      </c>
      <c r="F166" s="12">
        <f t="shared" si="7"/>
        <v>0.016176951258878323</v>
      </c>
      <c r="G166" s="11">
        <v>223658.895340881</v>
      </c>
      <c r="H166" s="17">
        <f t="shared" si="8"/>
        <v>3618.119048544002</v>
      </c>
    </row>
    <row r="167" spans="1:8" ht="15">
      <c r="A167" s="15" t="s">
        <v>717</v>
      </c>
      <c r="B167" s="27" t="s">
        <v>150</v>
      </c>
      <c r="C167" s="70">
        <f t="shared" si="6"/>
        <v>1539819.952511841</v>
      </c>
      <c r="D167" s="34">
        <v>4619464477</v>
      </c>
      <c r="E167" s="11">
        <v>4688905072</v>
      </c>
      <c r="F167" s="12">
        <f t="shared" si="7"/>
        <v>-0.014809554455403145</v>
      </c>
      <c r="G167" s="11">
        <v>1562966.794364976</v>
      </c>
      <c r="H167" s="17">
        <f t="shared" si="8"/>
        <v>-23146.841853135033</v>
      </c>
    </row>
    <row r="168" spans="1:8" ht="15">
      <c r="A168" s="15" t="s">
        <v>718</v>
      </c>
      <c r="B168" s="27" t="s">
        <v>151</v>
      </c>
      <c r="C168" s="70">
        <f t="shared" si="6"/>
        <v>468900.532432332</v>
      </c>
      <c r="D168" s="34">
        <v>1406703004</v>
      </c>
      <c r="E168" s="11">
        <v>1429817504</v>
      </c>
      <c r="F168" s="12">
        <f t="shared" si="7"/>
        <v>-0.016166049118391545</v>
      </c>
      <c r="G168" s="11">
        <v>476605.358060832</v>
      </c>
      <c r="H168" s="17">
        <f t="shared" si="8"/>
        <v>-7704.825628500024</v>
      </c>
    </row>
    <row r="169" spans="1:8" ht="15">
      <c r="A169" s="15" t="s">
        <v>719</v>
      </c>
      <c r="B169" s="27" t="s">
        <v>152</v>
      </c>
      <c r="C169" s="70">
        <f t="shared" si="6"/>
        <v>761228.323104249</v>
      </c>
      <c r="D169" s="34">
        <v>2283687253</v>
      </c>
      <c r="E169" s="11">
        <v>2230638763</v>
      </c>
      <c r="F169" s="12">
        <f t="shared" si="7"/>
        <v>0.023781748474887416</v>
      </c>
      <c r="G169" s="11">
        <v>743545.510787079</v>
      </c>
      <c r="H169" s="17">
        <f t="shared" si="8"/>
        <v>17682.81231716997</v>
      </c>
    </row>
    <row r="170" spans="1:8" ht="15">
      <c r="A170" s="15" t="s">
        <v>720</v>
      </c>
      <c r="B170" s="27" t="s">
        <v>153</v>
      </c>
      <c r="C170" s="70">
        <f t="shared" si="6"/>
        <v>266880.170786229</v>
      </c>
      <c r="D170" s="34">
        <v>800641313</v>
      </c>
      <c r="E170" s="11">
        <v>806184518</v>
      </c>
      <c r="F170" s="12">
        <f t="shared" si="7"/>
        <v>-0.006875851466053582</v>
      </c>
      <c r="G170" s="11">
        <v>268727.903938494</v>
      </c>
      <c r="H170" s="17">
        <f t="shared" si="8"/>
        <v>-1847.733152264962</v>
      </c>
    </row>
    <row r="171" spans="1:8" ht="15">
      <c r="A171" s="15" t="s">
        <v>721</v>
      </c>
      <c r="B171" s="27" t="s">
        <v>154</v>
      </c>
      <c r="C171" s="70">
        <f t="shared" si="6"/>
        <v>12965.436034551</v>
      </c>
      <c r="D171" s="34">
        <v>38896347</v>
      </c>
      <c r="E171" s="11">
        <v>35350544</v>
      </c>
      <c r="F171" s="12">
        <f t="shared" si="7"/>
        <v>0.10030405755566307</v>
      </c>
      <c r="G171" s="11">
        <v>11783.502883152</v>
      </c>
      <c r="H171" s="17">
        <f t="shared" si="8"/>
        <v>1181.933151399</v>
      </c>
    </row>
    <row r="172" spans="1:8" ht="15">
      <c r="A172" s="15" t="s">
        <v>722</v>
      </c>
      <c r="B172" s="27" t="s">
        <v>155</v>
      </c>
      <c r="C172" s="70">
        <f t="shared" si="6"/>
        <v>49172.111161173</v>
      </c>
      <c r="D172" s="34">
        <v>147516481</v>
      </c>
      <c r="E172" s="11">
        <v>152391391</v>
      </c>
      <c r="F172" s="12">
        <f t="shared" si="7"/>
        <v>-0.0319894054907603</v>
      </c>
      <c r="G172" s="11">
        <v>50797.079536203</v>
      </c>
      <c r="H172" s="17">
        <f t="shared" si="8"/>
        <v>-1624.9683750299955</v>
      </c>
    </row>
    <row r="173" spans="1:8" ht="15">
      <c r="A173" s="15" t="s">
        <v>723</v>
      </c>
      <c r="B173" s="27" t="s">
        <v>156</v>
      </c>
      <c r="C173" s="70">
        <f t="shared" si="6"/>
        <v>89402.759930484</v>
      </c>
      <c r="D173" s="34">
        <v>268208548</v>
      </c>
      <c r="E173" s="11">
        <v>261949586</v>
      </c>
      <c r="F173" s="12">
        <f t="shared" si="7"/>
        <v>0.023893765573655076</v>
      </c>
      <c r="G173" s="11">
        <v>87316.441350138</v>
      </c>
      <c r="H173" s="17">
        <f t="shared" si="8"/>
        <v>2086.318580345993</v>
      </c>
    </row>
    <row r="174" spans="1:8" ht="15">
      <c r="A174" s="15" t="s">
        <v>724</v>
      </c>
      <c r="B174" s="27" t="s">
        <v>157</v>
      </c>
      <c r="C174" s="70">
        <f t="shared" si="6"/>
        <v>252476.657856423</v>
      </c>
      <c r="D174" s="34">
        <v>757430731</v>
      </c>
      <c r="E174" s="11">
        <v>794851663</v>
      </c>
      <c r="F174" s="12">
        <f t="shared" si="7"/>
        <v>-0.0470791390921453</v>
      </c>
      <c r="G174" s="11">
        <v>264950.289382779</v>
      </c>
      <c r="H174" s="17">
        <f t="shared" si="8"/>
        <v>-12473.63152635598</v>
      </c>
    </row>
    <row r="175" spans="1:8" ht="15">
      <c r="A175" s="15" t="s">
        <v>725</v>
      </c>
      <c r="B175" s="27" t="s">
        <v>158</v>
      </c>
      <c r="C175" s="70">
        <f t="shared" si="6"/>
        <v>98705.639960928</v>
      </c>
      <c r="D175" s="34">
        <v>296117216</v>
      </c>
      <c r="E175" s="11">
        <v>290760210</v>
      </c>
      <c r="F175" s="12">
        <f t="shared" si="7"/>
        <v>0.018424137195388598</v>
      </c>
      <c r="G175" s="11">
        <v>96919.97307993</v>
      </c>
      <c r="H175" s="17">
        <f t="shared" si="8"/>
        <v>1785.6668809980038</v>
      </c>
    </row>
    <row r="176" spans="1:8" ht="15">
      <c r="A176" s="15" t="s">
        <v>726</v>
      </c>
      <c r="B176" s="27" t="s">
        <v>159</v>
      </c>
      <c r="C176" s="70">
        <f t="shared" si="6"/>
        <v>90799.02920088</v>
      </c>
      <c r="D176" s="34">
        <v>272397360</v>
      </c>
      <c r="E176" s="11">
        <v>292106518</v>
      </c>
      <c r="F176" s="12">
        <f t="shared" si="7"/>
        <v>-0.06747250330100474</v>
      </c>
      <c r="G176" s="11">
        <v>97368.741964494</v>
      </c>
      <c r="H176" s="17">
        <f t="shared" si="8"/>
        <v>-6569.712763613992</v>
      </c>
    </row>
    <row r="177" spans="1:8" ht="15">
      <c r="A177" s="15" t="s">
        <v>727</v>
      </c>
      <c r="B177" s="27" t="s">
        <v>160</v>
      </c>
      <c r="C177" s="70">
        <f t="shared" si="6"/>
        <v>107483.028850197</v>
      </c>
      <c r="D177" s="34">
        <v>322449409</v>
      </c>
      <c r="E177" s="11">
        <v>319414655</v>
      </c>
      <c r="F177" s="12">
        <f t="shared" si="7"/>
        <v>0.009500985482334866</v>
      </c>
      <c r="G177" s="11">
        <v>106471.445195115</v>
      </c>
      <c r="H177" s="17">
        <f t="shared" si="8"/>
        <v>1011.5836550820095</v>
      </c>
    </row>
    <row r="178" spans="1:8" ht="15">
      <c r="A178" s="15" t="s">
        <v>728</v>
      </c>
      <c r="B178" s="27" t="s">
        <v>161</v>
      </c>
      <c r="C178" s="70">
        <f t="shared" si="6"/>
        <v>99089.913243321</v>
      </c>
      <c r="D178" s="34">
        <v>297270037</v>
      </c>
      <c r="E178" s="11">
        <v>317365181</v>
      </c>
      <c r="F178" s="12">
        <f t="shared" si="7"/>
        <v>-0.0633186789322046</v>
      </c>
      <c r="G178" s="11">
        <v>105788.287878273</v>
      </c>
      <c r="H178" s="17">
        <f t="shared" si="8"/>
        <v>-6698.374634951993</v>
      </c>
    </row>
    <row r="179" spans="1:8" ht="15">
      <c r="A179" s="15" t="s">
        <v>729</v>
      </c>
      <c r="B179" s="27" t="s">
        <v>162</v>
      </c>
      <c r="C179" s="70">
        <f t="shared" si="6"/>
        <v>888297.877367901</v>
      </c>
      <c r="D179" s="34">
        <v>2664896297</v>
      </c>
      <c r="E179" s="11">
        <v>2780756130</v>
      </c>
      <c r="F179" s="12">
        <f t="shared" si="7"/>
        <v>-0.041664866526788885</v>
      </c>
      <c r="G179" s="11">
        <v>926917.78308129</v>
      </c>
      <c r="H179" s="17">
        <f t="shared" si="8"/>
        <v>-38619.90571338893</v>
      </c>
    </row>
    <row r="180" spans="1:8" ht="15">
      <c r="A180" s="15" t="s">
        <v>730</v>
      </c>
      <c r="B180" s="27" t="s">
        <v>163</v>
      </c>
      <c r="C180" s="70">
        <f t="shared" si="6"/>
        <v>180695.504304315</v>
      </c>
      <c r="D180" s="34">
        <v>542087055</v>
      </c>
      <c r="E180" s="11">
        <v>555197442</v>
      </c>
      <c r="F180" s="12">
        <f t="shared" si="7"/>
        <v>-0.023613918235595905</v>
      </c>
      <c r="G180" s="11">
        <v>185065.628934186</v>
      </c>
      <c r="H180" s="17">
        <f t="shared" si="8"/>
        <v>-4370.1246298710175</v>
      </c>
    </row>
    <row r="181" spans="1:8" ht="15">
      <c r="A181" s="15" t="s">
        <v>731</v>
      </c>
      <c r="B181" s="27" t="s">
        <v>164</v>
      </c>
      <c r="C181" s="70">
        <f t="shared" si="6"/>
        <v>12875.274458046</v>
      </c>
      <c r="D181" s="34">
        <v>38625862</v>
      </c>
      <c r="E181" s="11">
        <v>38367292</v>
      </c>
      <c r="F181" s="12">
        <f t="shared" si="7"/>
        <v>0.006739334118238003</v>
      </c>
      <c r="G181" s="11">
        <v>12789.084544236</v>
      </c>
      <c r="H181" s="17">
        <f t="shared" si="8"/>
        <v>86.18991380999978</v>
      </c>
    </row>
    <row r="182" spans="1:8" ht="15">
      <c r="A182" s="15" t="s">
        <v>732</v>
      </c>
      <c r="B182" s="27" t="s">
        <v>165</v>
      </c>
      <c r="C182" s="70">
        <f t="shared" si="6"/>
        <v>193487.613512193</v>
      </c>
      <c r="D182" s="34">
        <v>580463421</v>
      </c>
      <c r="E182" s="11">
        <v>588799994</v>
      </c>
      <c r="F182" s="12">
        <f t="shared" si="7"/>
        <v>-0.014158582005692071</v>
      </c>
      <c r="G182" s="11">
        <v>196266.468400002</v>
      </c>
      <c r="H182" s="17">
        <f t="shared" si="8"/>
        <v>-2778.854887808993</v>
      </c>
    </row>
    <row r="183" spans="1:8" ht="15">
      <c r="A183" s="15" t="s">
        <v>733</v>
      </c>
      <c r="B183" s="27" t="s">
        <v>166</v>
      </c>
      <c r="C183" s="70">
        <f t="shared" si="6"/>
        <v>115865.59746762</v>
      </c>
      <c r="D183" s="34">
        <v>347597140</v>
      </c>
      <c r="E183" s="11">
        <v>343174743</v>
      </c>
      <c r="F183" s="12">
        <f t="shared" si="7"/>
        <v>0.012886720512529093</v>
      </c>
      <c r="G183" s="11">
        <v>114391.466608419</v>
      </c>
      <c r="H183" s="17">
        <f t="shared" si="8"/>
        <v>1474.1308592010027</v>
      </c>
    </row>
    <row r="184" spans="1:8" ht="15">
      <c r="A184" s="15" t="s">
        <v>709</v>
      </c>
      <c r="B184" s="27" t="s">
        <v>167</v>
      </c>
      <c r="C184" s="70">
        <f t="shared" si="6"/>
        <v>169801.93119789902</v>
      </c>
      <c r="D184" s="34">
        <v>509406303</v>
      </c>
      <c r="E184" s="11">
        <v>518420559</v>
      </c>
      <c r="F184" s="12">
        <f t="shared" si="7"/>
        <v>-0.017387921531098076</v>
      </c>
      <c r="G184" s="11">
        <v>172806.680193147</v>
      </c>
      <c r="H184" s="17">
        <f t="shared" si="8"/>
        <v>-3004.7489952479955</v>
      </c>
    </row>
    <row r="185" spans="1:8" ht="15">
      <c r="A185" s="15" t="s">
        <v>708</v>
      </c>
      <c r="B185" s="27" t="s">
        <v>168</v>
      </c>
      <c r="C185" s="70">
        <f t="shared" si="6"/>
        <v>5386.716946611</v>
      </c>
      <c r="D185" s="34">
        <v>16160167</v>
      </c>
      <c r="E185" s="11">
        <v>15763350</v>
      </c>
      <c r="F185" s="12">
        <f t="shared" si="7"/>
        <v>0.025173392711574632</v>
      </c>
      <c r="G185" s="11">
        <v>5254.44474555</v>
      </c>
      <c r="H185" s="17">
        <f t="shared" si="8"/>
        <v>132.27220106099958</v>
      </c>
    </row>
    <row r="186" spans="1:8" ht="15">
      <c r="A186" s="15" t="s">
        <v>707</v>
      </c>
      <c r="B186" s="27" t="s">
        <v>169</v>
      </c>
      <c r="C186" s="70">
        <f t="shared" si="6"/>
        <v>1272816.542848851</v>
      </c>
      <c r="D186" s="34">
        <v>3818453447</v>
      </c>
      <c r="E186" s="11">
        <v>3902651587</v>
      </c>
      <c r="F186" s="12">
        <f t="shared" si="7"/>
        <v>-0.021574598224568593</v>
      </c>
      <c r="G186" s="11">
        <v>1300882.561449471</v>
      </c>
      <c r="H186" s="17">
        <f t="shared" si="8"/>
        <v>-28066.018600619864</v>
      </c>
    </row>
    <row r="187" spans="1:8" ht="15">
      <c r="A187" s="15" t="s">
        <v>706</v>
      </c>
      <c r="B187" s="27" t="s">
        <v>170</v>
      </c>
      <c r="C187" s="70">
        <f t="shared" si="6"/>
        <v>301535.92179711</v>
      </c>
      <c r="D187" s="34">
        <v>904608670</v>
      </c>
      <c r="E187" s="11">
        <v>931834932</v>
      </c>
      <c r="F187" s="12">
        <f t="shared" si="7"/>
        <v>-0.029217902296884486</v>
      </c>
      <c r="G187" s="11">
        <v>310611.333388356</v>
      </c>
      <c r="H187" s="17">
        <f t="shared" si="8"/>
        <v>-9075.411591246026</v>
      </c>
    </row>
    <row r="188" spans="1:8" ht="15">
      <c r="A188" s="15" t="s">
        <v>705</v>
      </c>
      <c r="B188" s="27" t="s">
        <v>171</v>
      </c>
      <c r="C188" s="70">
        <f t="shared" si="6"/>
        <v>1007980.769684889</v>
      </c>
      <c r="D188" s="34">
        <v>3023945333</v>
      </c>
      <c r="E188" s="11">
        <v>3065695639</v>
      </c>
      <c r="F188" s="12">
        <f t="shared" si="7"/>
        <v>-0.013618542385250789</v>
      </c>
      <c r="G188" s="11">
        <v>1021897.524434787</v>
      </c>
      <c r="H188" s="17">
        <f t="shared" si="8"/>
        <v>-13916.754749897984</v>
      </c>
    </row>
    <row r="189" spans="1:8" ht="15">
      <c r="A189" s="15" t="s">
        <v>704</v>
      </c>
      <c r="B189" s="27" t="s">
        <v>172</v>
      </c>
      <c r="C189" s="70">
        <f t="shared" si="6"/>
        <v>33540.131793168</v>
      </c>
      <c r="D189" s="34">
        <v>100620496</v>
      </c>
      <c r="E189" s="11">
        <v>104139441</v>
      </c>
      <c r="F189" s="12">
        <f t="shared" si="7"/>
        <v>-0.0337907037545938</v>
      </c>
      <c r="G189" s="11">
        <v>34713.112286853</v>
      </c>
      <c r="H189" s="17">
        <f t="shared" si="8"/>
        <v>-1172.9804936849978</v>
      </c>
    </row>
    <row r="190" spans="1:8" ht="15">
      <c r="A190" s="15"/>
      <c r="B190" s="27"/>
      <c r="C190" s="70">
        <f t="shared" si="6"/>
        <v>0</v>
      </c>
      <c r="E190" s="11"/>
      <c r="F190" s="12"/>
      <c r="G190" s="11"/>
      <c r="H190" s="17"/>
    </row>
    <row r="191" spans="1:8" ht="15">
      <c r="A191" s="15"/>
      <c r="B191" s="27" t="s">
        <v>135</v>
      </c>
      <c r="C191" s="70">
        <f t="shared" si="6"/>
        <v>13687980.664672313</v>
      </c>
      <c r="D191" s="34">
        <v>41063983058</v>
      </c>
      <c r="E191" s="11">
        <v>41387181992</v>
      </c>
      <c r="F191" s="12">
        <f t="shared" si="7"/>
        <v>-0.007809155357870783</v>
      </c>
      <c r="G191" s="11">
        <v>13795713.534939336</v>
      </c>
      <c r="H191" s="17">
        <f t="shared" si="8"/>
        <v>-107732.8702670224</v>
      </c>
    </row>
    <row r="192" spans="1:8" ht="15">
      <c r="A192" s="15"/>
      <c r="B192" s="27"/>
      <c r="C192" s="70">
        <f t="shared" si="6"/>
        <v>0</v>
      </c>
      <c r="E192" s="11"/>
      <c r="F192" s="12"/>
      <c r="G192" s="11"/>
      <c r="H192" s="17"/>
    </row>
    <row r="193" spans="1:8" ht="15">
      <c r="A193" s="15"/>
      <c r="B193" s="27"/>
      <c r="C193" s="70">
        <f t="shared" si="6"/>
        <v>0</v>
      </c>
      <c r="E193" s="11"/>
      <c r="F193" s="12"/>
      <c r="G193" s="11"/>
      <c r="H193" s="17"/>
    </row>
    <row r="194" spans="1:8" ht="15">
      <c r="A194" s="15"/>
      <c r="B194" s="27" t="s">
        <v>173</v>
      </c>
      <c r="C194" s="70">
        <f t="shared" si="6"/>
        <v>0</v>
      </c>
      <c r="E194" s="11"/>
      <c r="F194" s="12"/>
      <c r="G194" s="11"/>
      <c r="H194" s="17"/>
    </row>
    <row r="195" spans="1:8" ht="15">
      <c r="A195" s="15" t="s">
        <v>734</v>
      </c>
      <c r="B195" s="27" t="s">
        <v>174</v>
      </c>
      <c r="C195" s="70">
        <f t="shared" si="6"/>
        <v>2714591.228406057</v>
      </c>
      <c r="D195" s="34">
        <v>8143781829</v>
      </c>
      <c r="E195" s="11">
        <v>8609942751</v>
      </c>
      <c r="F195" s="12">
        <f t="shared" si="7"/>
        <v>-0.05414216278567681</v>
      </c>
      <c r="G195" s="11">
        <v>2869978.047019083</v>
      </c>
      <c r="H195" s="17">
        <f t="shared" si="8"/>
        <v>-155386.81861302583</v>
      </c>
    </row>
    <row r="196" spans="1:8" ht="15">
      <c r="A196" s="15" t="s">
        <v>735</v>
      </c>
      <c r="B196" s="27" t="s">
        <v>175</v>
      </c>
      <c r="C196" s="70">
        <f t="shared" si="6"/>
        <v>947316.047349672</v>
      </c>
      <c r="D196" s="34">
        <v>2841950984</v>
      </c>
      <c r="E196" s="11">
        <v>2766766805</v>
      </c>
      <c r="F196" s="12">
        <f t="shared" si="7"/>
        <v>0.02717402090560357</v>
      </c>
      <c r="G196" s="11">
        <v>922254.679411065</v>
      </c>
      <c r="H196" s="17">
        <f t="shared" si="8"/>
        <v>25061.367938607</v>
      </c>
    </row>
    <row r="197" spans="1:8" ht="15">
      <c r="A197" s="15" t="s">
        <v>736</v>
      </c>
      <c r="B197" s="27" t="s">
        <v>176</v>
      </c>
      <c r="C197" s="70">
        <f t="shared" si="6"/>
        <v>168025.299641199</v>
      </c>
      <c r="D197" s="34">
        <v>504076403</v>
      </c>
      <c r="E197" s="11">
        <v>497809680</v>
      </c>
      <c r="F197" s="12">
        <f t="shared" si="7"/>
        <v>0.012588592090053372</v>
      </c>
      <c r="G197" s="11">
        <v>165936.39406344</v>
      </c>
      <c r="H197" s="17">
        <f t="shared" si="8"/>
        <v>2088.9055777589965</v>
      </c>
    </row>
    <row r="198" spans="1:8" ht="15">
      <c r="A198" s="15" t="s">
        <v>737</v>
      </c>
      <c r="B198" s="27" t="s">
        <v>177</v>
      </c>
      <c r="C198" s="70">
        <f aca="true" t="shared" si="9" ref="C198:C261">D198*0.000333333</f>
        <v>323031.017301993</v>
      </c>
      <c r="D198" s="34">
        <v>969094021</v>
      </c>
      <c r="E198" s="11">
        <v>1016512592</v>
      </c>
      <c r="F198" s="12">
        <f aca="true" t="shared" si="10" ref="F198:F258">(D198-E198)/E198</f>
        <v>-0.04664828687139372</v>
      </c>
      <c r="G198" s="11">
        <v>338837.191829136</v>
      </c>
      <c r="H198" s="17">
        <f aca="true" t="shared" si="11" ref="H198:H258">C198-G198</f>
        <v>-15806.174527143012</v>
      </c>
    </row>
    <row r="199" spans="1:8" ht="15">
      <c r="A199" s="15" t="s">
        <v>738</v>
      </c>
      <c r="B199" s="27" t="s">
        <v>178</v>
      </c>
      <c r="C199" s="70">
        <f t="shared" si="9"/>
        <v>1406951.11971414</v>
      </c>
      <c r="D199" s="34">
        <v>4220857580</v>
      </c>
      <c r="E199" s="11">
        <v>4313802611</v>
      </c>
      <c r="F199" s="12">
        <f t="shared" si="10"/>
        <v>-0.021545962896631944</v>
      </c>
      <c r="G199" s="11">
        <v>1437932.765732463</v>
      </c>
      <c r="H199" s="17">
        <f t="shared" si="11"/>
        <v>-30981.646018323023</v>
      </c>
    </row>
    <row r="200" spans="1:8" ht="15">
      <c r="A200" s="15" t="s">
        <v>739</v>
      </c>
      <c r="B200" s="27" t="s">
        <v>179</v>
      </c>
      <c r="C200" s="70">
        <f t="shared" si="9"/>
        <v>1013242.533756453</v>
      </c>
      <c r="D200" s="34">
        <v>3039730641</v>
      </c>
      <c r="E200" s="11">
        <v>3190555165</v>
      </c>
      <c r="F200" s="12">
        <f t="shared" si="10"/>
        <v>-0.047272188130306154</v>
      </c>
      <c r="G200" s="11">
        <v>1063517.324814945</v>
      </c>
      <c r="H200" s="17">
        <f t="shared" si="11"/>
        <v>-50274.79105849203</v>
      </c>
    </row>
    <row r="201" spans="1:8" ht="15">
      <c r="A201" s="15" t="s">
        <v>740</v>
      </c>
      <c r="B201" s="27" t="s">
        <v>180</v>
      </c>
      <c r="C201" s="70">
        <f t="shared" si="9"/>
        <v>997834.168164834</v>
      </c>
      <c r="D201" s="34">
        <v>2993505498</v>
      </c>
      <c r="E201" s="11">
        <v>3120195011</v>
      </c>
      <c r="F201" s="12">
        <f t="shared" si="10"/>
        <v>-0.04060307530566717</v>
      </c>
      <c r="G201" s="11">
        <v>1040063.963601663</v>
      </c>
      <c r="H201" s="17">
        <f t="shared" si="11"/>
        <v>-42229.79543682898</v>
      </c>
    </row>
    <row r="202" spans="1:8" ht="15">
      <c r="A202" s="15" t="s">
        <v>741</v>
      </c>
      <c r="B202" s="27" t="s">
        <v>181</v>
      </c>
      <c r="C202" s="70">
        <f t="shared" si="9"/>
        <v>4254854.161141584</v>
      </c>
      <c r="D202" s="34">
        <v>12764575248</v>
      </c>
      <c r="E202" s="11">
        <v>13056559495</v>
      </c>
      <c r="F202" s="12">
        <f t="shared" si="10"/>
        <v>-0.022363031173090825</v>
      </c>
      <c r="G202" s="11">
        <v>4352182.146146835</v>
      </c>
      <c r="H202" s="17">
        <f t="shared" si="11"/>
        <v>-97327.98500525113</v>
      </c>
    </row>
    <row r="203" spans="1:8" ht="15">
      <c r="A203" s="15" t="s">
        <v>742</v>
      </c>
      <c r="B203" s="27" t="s">
        <v>182</v>
      </c>
      <c r="C203" s="70">
        <f t="shared" si="9"/>
        <v>1548933.8987312191</v>
      </c>
      <c r="D203" s="34">
        <v>4646806343</v>
      </c>
      <c r="E203" s="11">
        <v>4753111903</v>
      </c>
      <c r="F203" s="12">
        <f t="shared" si="10"/>
        <v>-0.02236546544021057</v>
      </c>
      <c r="G203" s="11">
        <v>1584369.049962699</v>
      </c>
      <c r="H203" s="17">
        <f t="shared" si="11"/>
        <v>-35435.15123147983</v>
      </c>
    </row>
    <row r="204" spans="1:8" ht="15">
      <c r="A204" s="15" t="s">
        <v>743</v>
      </c>
      <c r="B204" s="27" t="s">
        <v>183</v>
      </c>
      <c r="C204" s="70">
        <f t="shared" si="9"/>
        <v>1496074.455257382</v>
      </c>
      <c r="D204" s="34">
        <v>4488227854</v>
      </c>
      <c r="E204" s="11">
        <v>4611749759</v>
      </c>
      <c r="F204" s="12">
        <f t="shared" si="10"/>
        <v>-0.02678417335176143</v>
      </c>
      <c r="G204" s="11">
        <v>1537248.382416747</v>
      </c>
      <c r="H204" s="17">
        <f t="shared" si="11"/>
        <v>-41173.927159365034</v>
      </c>
    </row>
    <row r="205" spans="1:8" ht="15">
      <c r="A205" s="15" t="s">
        <v>744</v>
      </c>
      <c r="B205" s="27" t="s">
        <v>184</v>
      </c>
      <c r="C205" s="70">
        <f t="shared" si="9"/>
        <v>728080.866918405</v>
      </c>
      <c r="D205" s="34">
        <v>2184244785</v>
      </c>
      <c r="E205" s="11">
        <v>2229914197</v>
      </c>
      <c r="F205" s="12">
        <f t="shared" si="10"/>
        <v>-0.020480344966385268</v>
      </c>
      <c r="G205" s="11">
        <v>743303.989028601</v>
      </c>
      <c r="H205" s="17">
        <f t="shared" si="11"/>
        <v>-15223.122110195924</v>
      </c>
    </row>
    <row r="206" spans="1:8" ht="15">
      <c r="A206" s="15" t="s">
        <v>745</v>
      </c>
      <c r="B206" s="27" t="s">
        <v>185</v>
      </c>
      <c r="C206" s="70">
        <f t="shared" si="9"/>
        <v>162862.002471168</v>
      </c>
      <c r="D206" s="34">
        <v>488586496</v>
      </c>
      <c r="E206" s="11">
        <v>489397390</v>
      </c>
      <c r="F206" s="12">
        <f t="shared" si="10"/>
        <v>-0.001656923425766533</v>
      </c>
      <c r="G206" s="11">
        <v>163132.30020087</v>
      </c>
      <c r="H206" s="17">
        <f t="shared" si="11"/>
        <v>-270.297729701997</v>
      </c>
    </row>
    <row r="207" spans="1:8" ht="15">
      <c r="A207" s="15" t="s">
        <v>746</v>
      </c>
      <c r="B207" s="27" t="s">
        <v>186</v>
      </c>
      <c r="C207" s="70">
        <f t="shared" si="9"/>
        <v>91384.002615906</v>
      </c>
      <c r="D207" s="34">
        <v>274152282</v>
      </c>
      <c r="E207" s="11">
        <v>276248223</v>
      </c>
      <c r="F207" s="12">
        <f t="shared" si="10"/>
        <v>-0.007587165547124623</v>
      </c>
      <c r="G207" s="11">
        <v>92082.648917259</v>
      </c>
      <c r="H207" s="17">
        <f t="shared" si="11"/>
        <v>-698.6463013529865</v>
      </c>
    </row>
    <row r="208" spans="1:8" ht="15">
      <c r="A208" s="15" t="s">
        <v>747</v>
      </c>
      <c r="B208" s="27" t="s">
        <v>187</v>
      </c>
      <c r="C208" s="70">
        <f t="shared" si="9"/>
        <v>564861.491471277</v>
      </c>
      <c r="D208" s="34">
        <v>1694586169</v>
      </c>
      <c r="E208" s="11">
        <v>1872410256</v>
      </c>
      <c r="F208" s="12">
        <f t="shared" si="10"/>
        <v>-0.094970686274643</v>
      </c>
      <c r="G208" s="11">
        <v>624136.127863248</v>
      </c>
      <c r="H208" s="17">
        <f t="shared" si="11"/>
        <v>-59274.63639197103</v>
      </c>
    </row>
    <row r="209" spans="1:8" ht="15">
      <c r="A209" s="15" t="s">
        <v>748</v>
      </c>
      <c r="B209" s="27" t="s">
        <v>188</v>
      </c>
      <c r="C209" s="70">
        <f t="shared" si="9"/>
        <v>762535.364797206</v>
      </c>
      <c r="D209" s="34">
        <v>2287608382</v>
      </c>
      <c r="E209" s="11">
        <v>2345658489</v>
      </c>
      <c r="F209" s="12">
        <f t="shared" si="10"/>
        <v>-0.024747893724609456</v>
      </c>
      <c r="G209" s="11">
        <v>781885.381113837</v>
      </c>
      <c r="H209" s="17">
        <f t="shared" si="11"/>
        <v>-19350.016316630994</v>
      </c>
    </row>
    <row r="210" spans="1:8" ht="15">
      <c r="A210" s="15" t="s">
        <v>749</v>
      </c>
      <c r="B210" s="27" t="s">
        <v>189</v>
      </c>
      <c r="C210" s="70">
        <f t="shared" si="9"/>
        <v>60130.605202668</v>
      </c>
      <c r="D210" s="34">
        <v>180391996</v>
      </c>
      <c r="E210" s="11">
        <v>179342598</v>
      </c>
      <c r="F210" s="12">
        <f t="shared" si="10"/>
        <v>0.005851359418803557</v>
      </c>
      <c r="G210" s="11">
        <v>59780.806219134</v>
      </c>
      <c r="H210" s="17">
        <f t="shared" si="11"/>
        <v>349.79898353399767</v>
      </c>
    </row>
    <row r="211" spans="1:8" ht="15">
      <c r="A211" s="15"/>
      <c r="B211" s="27"/>
      <c r="C211" s="70">
        <f t="shared" si="9"/>
        <v>0</v>
      </c>
      <c r="E211" s="11"/>
      <c r="F211" s="12"/>
      <c r="G211" s="11"/>
      <c r="H211" s="17"/>
    </row>
    <row r="212" spans="1:8" ht="15">
      <c r="A212" s="15"/>
      <c r="B212" s="27" t="s">
        <v>173</v>
      </c>
      <c r="C212" s="70">
        <f t="shared" si="9"/>
        <v>17240708.262941163</v>
      </c>
      <c r="D212" s="34">
        <v>51722176511</v>
      </c>
      <c r="E212" s="11">
        <v>53329976925</v>
      </c>
      <c r="F212" s="12">
        <f t="shared" si="10"/>
        <v>-0.03014815506597934</v>
      </c>
      <c r="G212" s="11">
        <v>17776641.198341027</v>
      </c>
      <c r="H212" s="17">
        <f t="shared" si="11"/>
        <v>-535932.9353998639</v>
      </c>
    </row>
    <row r="213" spans="1:8" ht="15">
      <c r="A213" s="15"/>
      <c r="B213" s="27"/>
      <c r="C213" s="70">
        <f t="shared" si="9"/>
        <v>0</v>
      </c>
      <c r="E213" s="11"/>
      <c r="F213" s="12"/>
      <c r="G213" s="11"/>
      <c r="H213" s="17"/>
    </row>
    <row r="214" spans="1:8" ht="15">
      <c r="A214" s="15"/>
      <c r="B214" s="27"/>
      <c r="C214" s="70">
        <f t="shared" si="9"/>
        <v>0</v>
      </c>
      <c r="E214" s="11"/>
      <c r="F214" s="12"/>
      <c r="G214" s="11"/>
      <c r="H214" s="17"/>
    </row>
    <row r="215" spans="1:8" ht="15">
      <c r="A215" s="15"/>
      <c r="B215" s="27" t="s">
        <v>190</v>
      </c>
      <c r="C215" s="70">
        <f t="shared" si="9"/>
        <v>0</v>
      </c>
      <c r="E215" s="11"/>
      <c r="F215" s="12"/>
      <c r="G215" s="11"/>
      <c r="H215" s="17"/>
    </row>
    <row r="216" spans="1:8" ht="15">
      <c r="A216" s="15" t="s">
        <v>750</v>
      </c>
      <c r="B216" s="27" t="s">
        <v>191</v>
      </c>
      <c r="C216" s="70">
        <f t="shared" si="9"/>
        <v>173305.435694391</v>
      </c>
      <c r="D216" s="34">
        <v>519916827</v>
      </c>
      <c r="E216" s="11">
        <v>570369056</v>
      </c>
      <c r="F216" s="12">
        <f t="shared" si="10"/>
        <v>-0.08845541052633824</v>
      </c>
      <c r="G216" s="11">
        <v>190122.828543648</v>
      </c>
      <c r="H216" s="17">
        <f t="shared" si="11"/>
        <v>-16817.392849257012</v>
      </c>
    </row>
    <row r="217" spans="1:8" ht="15">
      <c r="A217" s="15" t="s">
        <v>751</v>
      </c>
      <c r="B217" s="27" t="s">
        <v>192</v>
      </c>
      <c r="C217" s="70">
        <f t="shared" si="9"/>
        <v>92748.505918068</v>
      </c>
      <c r="D217" s="34">
        <v>278245796</v>
      </c>
      <c r="E217" s="11">
        <v>265238288</v>
      </c>
      <c r="F217" s="12">
        <f t="shared" si="10"/>
        <v>0.04904083832723276</v>
      </c>
      <c r="G217" s="11">
        <v>88412.674253904</v>
      </c>
      <c r="H217" s="17">
        <f t="shared" si="11"/>
        <v>4335.831664163998</v>
      </c>
    </row>
    <row r="218" spans="1:8" ht="15">
      <c r="A218" s="15" t="s">
        <v>752</v>
      </c>
      <c r="B218" s="27" t="s">
        <v>193</v>
      </c>
      <c r="C218" s="70">
        <f t="shared" si="9"/>
        <v>73514.771818488</v>
      </c>
      <c r="D218" s="34">
        <v>220544536</v>
      </c>
      <c r="E218" s="11">
        <v>225538604</v>
      </c>
      <c r="F218" s="12">
        <f t="shared" si="10"/>
        <v>-0.02214285231631566</v>
      </c>
      <c r="G218" s="11">
        <v>75179.459487132</v>
      </c>
      <c r="H218" s="17">
        <f t="shared" si="11"/>
        <v>-1664.6876686439937</v>
      </c>
    </row>
    <row r="219" spans="1:8" ht="15">
      <c r="A219" s="15" t="s">
        <v>753</v>
      </c>
      <c r="B219" s="27" t="s">
        <v>194</v>
      </c>
      <c r="C219" s="70">
        <f t="shared" si="9"/>
        <v>56143.172190105</v>
      </c>
      <c r="D219" s="34">
        <v>168429685</v>
      </c>
      <c r="E219" s="11">
        <v>183399001</v>
      </c>
      <c r="F219" s="12">
        <f t="shared" si="10"/>
        <v>-0.08162157873477184</v>
      </c>
      <c r="G219" s="11">
        <v>61132.939200333</v>
      </c>
      <c r="H219" s="17">
        <f t="shared" si="11"/>
        <v>-4989.767010228003</v>
      </c>
    </row>
    <row r="220" spans="1:8" ht="15">
      <c r="A220" s="15" t="s">
        <v>754</v>
      </c>
      <c r="B220" s="27" t="s">
        <v>195</v>
      </c>
      <c r="C220" s="70">
        <f t="shared" si="9"/>
        <v>100564.104435795</v>
      </c>
      <c r="D220" s="34">
        <v>301692615</v>
      </c>
      <c r="E220" s="11">
        <v>315535141</v>
      </c>
      <c r="F220" s="12">
        <f t="shared" si="10"/>
        <v>-0.04386999798542249</v>
      </c>
      <c r="G220" s="11">
        <v>105178.27515495301</v>
      </c>
      <c r="H220" s="17">
        <f t="shared" si="11"/>
        <v>-4614.170719158006</v>
      </c>
    </row>
    <row r="221" spans="1:8" ht="15">
      <c r="A221" s="15" t="s">
        <v>755</v>
      </c>
      <c r="B221" s="27" t="s">
        <v>196</v>
      </c>
      <c r="C221" s="70">
        <f t="shared" si="9"/>
        <v>22821.322178655</v>
      </c>
      <c r="D221" s="34">
        <v>68464035</v>
      </c>
      <c r="E221" s="11">
        <v>71765615</v>
      </c>
      <c r="F221" s="12">
        <f t="shared" si="10"/>
        <v>-0.046005040157462596</v>
      </c>
      <c r="G221" s="11">
        <v>23921.847744795</v>
      </c>
      <c r="H221" s="17">
        <f t="shared" si="11"/>
        <v>-1100.5255661400006</v>
      </c>
    </row>
    <row r="222" spans="1:8" ht="15">
      <c r="A222" s="15" t="s">
        <v>756</v>
      </c>
      <c r="B222" s="27" t="s">
        <v>197</v>
      </c>
      <c r="C222" s="70">
        <f t="shared" si="9"/>
        <v>117059.93527328101</v>
      </c>
      <c r="D222" s="34">
        <v>351180157</v>
      </c>
      <c r="E222" s="11">
        <v>357909435</v>
      </c>
      <c r="F222" s="12">
        <f t="shared" si="10"/>
        <v>-0.018801622259552894</v>
      </c>
      <c r="G222" s="11">
        <v>119303.025696855</v>
      </c>
      <c r="H222" s="17">
        <f t="shared" si="11"/>
        <v>-2243.090423573987</v>
      </c>
    </row>
    <row r="223" spans="1:8" ht="15">
      <c r="A223" s="15" t="s">
        <v>757</v>
      </c>
      <c r="B223" s="27" t="s">
        <v>198</v>
      </c>
      <c r="C223" s="70">
        <f t="shared" si="9"/>
        <v>79924.060742526</v>
      </c>
      <c r="D223" s="34">
        <v>239772422</v>
      </c>
      <c r="E223" s="11">
        <v>234704617</v>
      </c>
      <c r="F223" s="12">
        <f t="shared" si="10"/>
        <v>0.021592268037914225</v>
      </c>
      <c r="G223" s="11">
        <v>78234.794098461</v>
      </c>
      <c r="H223" s="17">
        <f t="shared" si="11"/>
        <v>1689.2666440649919</v>
      </c>
    </row>
    <row r="224" spans="1:9" ht="15">
      <c r="A224" s="15" t="s">
        <v>758</v>
      </c>
      <c r="B224" s="27" t="s">
        <v>199</v>
      </c>
      <c r="C224" s="70">
        <f t="shared" si="9"/>
        <v>108673.69799286</v>
      </c>
      <c r="D224" s="34">
        <v>326021420</v>
      </c>
      <c r="E224" s="11">
        <v>302643741</v>
      </c>
      <c r="F224" s="12">
        <f t="shared" si="10"/>
        <v>0.07724487849229963</v>
      </c>
      <c r="G224" s="11">
        <v>100881.14611875301</v>
      </c>
      <c r="H224" s="17">
        <f t="shared" si="11"/>
        <v>7792.551874106997</v>
      </c>
      <c r="I224" s="35" t="s">
        <v>850</v>
      </c>
    </row>
    <row r="225" spans="1:8" ht="15">
      <c r="A225" s="15" t="s">
        <v>759</v>
      </c>
      <c r="B225" s="27" t="s">
        <v>200</v>
      </c>
      <c r="C225" s="70">
        <f t="shared" si="9"/>
        <v>613837.03949568</v>
      </c>
      <c r="D225" s="34">
        <v>1841512960</v>
      </c>
      <c r="E225" s="11">
        <v>2037025380</v>
      </c>
      <c r="F225" s="12">
        <f t="shared" si="10"/>
        <v>-0.09597937360996454</v>
      </c>
      <c r="G225" s="11">
        <v>679007.78099154</v>
      </c>
      <c r="H225" s="17">
        <f t="shared" si="11"/>
        <v>-65170.74149586004</v>
      </c>
    </row>
    <row r="226" spans="1:8" ht="15">
      <c r="A226" s="15" t="s">
        <v>760</v>
      </c>
      <c r="B226" s="27" t="s">
        <v>201</v>
      </c>
      <c r="C226" s="70">
        <f t="shared" si="9"/>
        <v>10649.617350372</v>
      </c>
      <c r="D226" s="34">
        <v>31948884</v>
      </c>
      <c r="E226" s="11">
        <v>36726236</v>
      </c>
      <c r="F226" s="12">
        <f t="shared" si="10"/>
        <v>-0.13008008770623813</v>
      </c>
      <c r="G226" s="11">
        <v>12242.066424588</v>
      </c>
      <c r="H226" s="17">
        <f t="shared" si="11"/>
        <v>-1592.4490742159996</v>
      </c>
    </row>
    <row r="227" spans="1:8" ht="15">
      <c r="A227" s="15" t="s">
        <v>761</v>
      </c>
      <c r="B227" s="27" t="s">
        <v>202</v>
      </c>
      <c r="C227" s="70">
        <f t="shared" si="9"/>
        <v>38998.311668316</v>
      </c>
      <c r="D227" s="34">
        <v>116995052</v>
      </c>
      <c r="E227" s="11">
        <v>125902926</v>
      </c>
      <c r="F227" s="12">
        <f t="shared" si="10"/>
        <v>-0.07075192200060545</v>
      </c>
      <c r="G227" s="11">
        <v>41967.600032358</v>
      </c>
      <c r="H227" s="17">
        <f t="shared" si="11"/>
        <v>-2969.288364042004</v>
      </c>
    </row>
    <row r="228" spans="1:8" ht="15">
      <c r="A228" s="15" t="s">
        <v>762</v>
      </c>
      <c r="B228" s="27" t="s">
        <v>203</v>
      </c>
      <c r="C228" s="70">
        <f t="shared" si="9"/>
        <v>223797.748868694</v>
      </c>
      <c r="D228" s="34">
        <v>671393918</v>
      </c>
      <c r="E228" s="11">
        <v>683861206</v>
      </c>
      <c r="F228" s="12">
        <f t="shared" si="10"/>
        <v>-0.018230728531777544</v>
      </c>
      <c r="G228" s="11">
        <v>227953.507379598</v>
      </c>
      <c r="H228" s="17">
        <f t="shared" si="11"/>
        <v>-4155.758510904008</v>
      </c>
    </row>
    <row r="229" spans="1:8" ht="15">
      <c r="A229" s="15" t="s">
        <v>763</v>
      </c>
      <c r="B229" s="27" t="s">
        <v>204</v>
      </c>
      <c r="C229" s="70">
        <f t="shared" si="9"/>
        <v>1292637.290028084</v>
      </c>
      <c r="D229" s="34">
        <v>3877915748</v>
      </c>
      <c r="E229" s="11">
        <v>3991593830</v>
      </c>
      <c r="F229" s="12">
        <f t="shared" si="10"/>
        <v>-0.02847937110875833</v>
      </c>
      <c r="G229" s="11">
        <v>1330529.94613539</v>
      </c>
      <c r="H229" s="17">
        <f t="shared" si="11"/>
        <v>-37892.656107306015</v>
      </c>
    </row>
    <row r="230" spans="1:8" ht="15">
      <c r="A230" s="15"/>
      <c r="B230" s="27"/>
      <c r="C230" s="70">
        <f t="shared" si="9"/>
        <v>0</v>
      </c>
      <c r="E230" s="11"/>
      <c r="F230" s="12"/>
      <c r="G230" s="11"/>
      <c r="H230" s="17"/>
    </row>
    <row r="231" spans="1:8" ht="15">
      <c r="A231" s="15"/>
      <c r="B231" s="27" t="s">
        <v>190</v>
      </c>
      <c r="C231" s="70">
        <f t="shared" si="9"/>
        <v>3004675.013655315</v>
      </c>
      <c r="D231" s="34">
        <f>SUM(D216:D229)</f>
        <v>9014034055</v>
      </c>
      <c r="E231" s="11">
        <v>9402213076</v>
      </c>
      <c r="F231" s="12">
        <f t="shared" si="10"/>
        <v>-0.041285920438334046</v>
      </c>
      <c r="G231" s="11">
        <v>3134067.891262308</v>
      </c>
      <c r="H231" s="17">
        <f t="shared" si="11"/>
        <v>-129392.87760699308</v>
      </c>
    </row>
    <row r="232" spans="1:8" ht="15">
      <c r="A232" s="15"/>
      <c r="B232" s="27"/>
      <c r="C232" s="70">
        <f t="shared" si="9"/>
        <v>0</v>
      </c>
      <c r="E232" s="11"/>
      <c r="F232" s="12"/>
      <c r="G232" s="11"/>
      <c r="H232" s="17"/>
    </row>
    <row r="233" spans="1:13" ht="15">
      <c r="A233" s="15"/>
      <c r="B233" s="27"/>
      <c r="C233" s="70">
        <f t="shared" si="9"/>
        <v>0</v>
      </c>
      <c r="E233" s="11"/>
      <c r="F233" s="12"/>
      <c r="G233" s="11"/>
      <c r="H233" s="17"/>
      <c r="K233" s="61"/>
      <c r="L233" s="61"/>
      <c r="M233" s="61"/>
    </row>
    <row r="234" spans="1:13" ht="15">
      <c r="A234" s="15"/>
      <c r="B234" s="27" t="s">
        <v>205</v>
      </c>
      <c r="C234" s="70">
        <f t="shared" si="9"/>
        <v>0</v>
      </c>
      <c r="E234" s="11"/>
      <c r="F234" s="12"/>
      <c r="G234" s="11"/>
      <c r="H234" s="17"/>
      <c r="K234" s="61"/>
      <c r="L234" s="61"/>
      <c r="M234" s="61"/>
    </row>
    <row r="235" spans="1:13" ht="15">
      <c r="A235" s="15" t="s">
        <v>764</v>
      </c>
      <c r="B235" s="27" t="s">
        <v>206</v>
      </c>
      <c r="C235" s="70">
        <f t="shared" si="9"/>
        <v>1153795.305870207</v>
      </c>
      <c r="D235" s="34">
        <v>3461389379</v>
      </c>
      <c r="E235" s="11">
        <v>3650382692</v>
      </c>
      <c r="F235" s="12">
        <f t="shared" si="10"/>
        <v>-0.0517735615540224</v>
      </c>
      <c r="G235" s="11">
        <v>1216793.013872436</v>
      </c>
      <c r="H235" s="17">
        <f t="shared" si="11"/>
        <v>-62997.70800222899</v>
      </c>
      <c r="K235" s="61"/>
      <c r="L235" s="62"/>
      <c r="M235" s="61"/>
    </row>
    <row r="236" spans="1:13" ht="15">
      <c r="A236" s="15" t="s">
        <v>765</v>
      </c>
      <c r="B236" s="27" t="s">
        <v>207</v>
      </c>
      <c r="C236" s="70">
        <f t="shared" si="9"/>
        <v>1627764.009901029</v>
      </c>
      <c r="D236" s="34">
        <v>4883296913</v>
      </c>
      <c r="E236" s="11">
        <v>5106261253</v>
      </c>
      <c r="F236" s="12">
        <f t="shared" si="10"/>
        <v>-0.04366489079833221</v>
      </c>
      <c r="G236" s="11">
        <v>1702085.3822462491</v>
      </c>
      <c r="H236" s="17">
        <f t="shared" si="11"/>
        <v>-74321.37234522006</v>
      </c>
      <c r="K236" s="61"/>
      <c r="L236" s="62"/>
      <c r="M236" s="61"/>
    </row>
    <row r="237" spans="1:13" ht="15">
      <c r="A237" s="15" t="s">
        <v>766</v>
      </c>
      <c r="B237" s="27" t="s">
        <v>208</v>
      </c>
      <c r="C237" s="70">
        <f t="shared" si="9"/>
        <v>370764.709568253</v>
      </c>
      <c r="D237" s="34">
        <v>1112295241</v>
      </c>
      <c r="E237" s="11">
        <v>1125548415</v>
      </c>
      <c r="F237" s="12">
        <f t="shared" si="10"/>
        <v>-0.01177485910279568</v>
      </c>
      <c r="G237" s="11">
        <v>375182.429817195</v>
      </c>
      <c r="H237" s="17">
        <f t="shared" si="11"/>
        <v>-4417.720248941972</v>
      </c>
      <c r="K237" s="61"/>
      <c r="L237" s="62"/>
      <c r="M237" s="61"/>
    </row>
    <row r="238" spans="1:13" ht="15">
      <c r="A238" s="15" t="s">
        <v>767</v>
      </c>
      <c r="B238" s="27" t="s">
        <v>209</v>
      </c>
      <c r="C238" s="70">
        <f t="shared" si="9"/>
        <v>805885.81411338</v>
      </c>
      <c r="D238" s="34">
        <v>2417659860</v>
      </c>
      <c r="E238" s="11">
        <v>2521008381</v>
      </c>
      <c r="F238" s="12">
        <f t="shared" si="10"/>
        <v>-0.04099491369362489</v>
      </c>
      <c r="G238" s="11">
        <v>840335.286663873</v>
      </c>
      <c r="H238" s="17">
        <f t="shared" si="11"/>
        <v>-34449.47255049297</v>
      </c>
      <c r="K238" s="61"/>
      <c r="L238" s="62"/>
      <c r="M238" s="61"/>
    </row>
    <row r="239" spans="1:13" ht="15">
      <c r="A239" s="15" t="s">
        <v>768</v>
      </c>
      <c r="B239" s="27" t="s">
        <v>210</v>
      </c>
      <c r="C239" s="70">
        <f t="shared" si="9"/>
        <v>1150563.762101754</v>
      </c>
      <c r="D239" s="34">
        <v>3451694738</v>
      </c>
      <c r="E239" s="11">
        <v>3492930263</v>
      </c>
      <c r="F239" s="12">
        <f t="shared" si="10"/>
        <v>-0.011805424642112301</v>
      </c>
      <c r="G239" s="11">
        <v>1164308.923356579</v>
      </c>
      <c r="H239" s="17">
        <f t="shared" si="11"/>
        <v>-13745.161254824838</v>
      </c>
      <c r="K239" s="61"/>
      <c r="L239" s="62"/>
      <c r="M239" s="61"/>
    </row>
    <row r="240" spans="1:13" ht="15">
      <c r="A240" s="15" t="s">
        <v>769</v>
      </c>
      <c r="B240" s="27" t="s">
        <v>211</v>
      </c>
      <c r="C240" s="70">
        <f t="shared" si="9"/>
        <v>268281.398385</v>
      </c>
      <c r="D240" s="34">
        <v>804845000</v>
      </c>
      <c r="E240" s="11">
        <v>828588419</v>
      </c>
      <c r="F240" s="12">
        <f t="shared" si="10"/>
        <v>-0.028655262921312926</v>
      </c>
      <c r="G240" s="11">
        <v>276195.863470527</v>
      </c>
      <c r="H240" s="17">
        <f t="shared" si="11"/>
        <v>-7914.4650855269865</v>
      </c>
      <c r="K240" s="61"/>
      <c r="L240" s="62"/>
      <c r="M240" s="61"/>
    </row>
    <row r="241" spans="1:13" ht="15">
      <c r="A241" s="15" t="s">
        <v>770</v>
      </c>
      <c r="B241" s="27" t="s">
        <v>195</v>
      </c>
      <c r="C241" s="70">
        <f t="shared" si="9"/>
        <v>998006.417992584</v>
      </c>
      <c r="D241" s="34">
        <v>2994022248</v>
      </c>
      <c r="E241" s="11">
        <v>3095269196</v>
      </c>
      <c r="F241" s="12">
        <f t="shared" si="10"/>
        <v>-0.03271022376045382</v>
      </c>
      <c r="G241" s="11">
        <v>1031755.366910268</v>
      </c>
      <c r="H241" s="17">
        <f t="shared" si="11"/>
        <v>-33748.94891768391</v>
      </c>
      <c r="K241" s="61"/>
      <c r="L241" s="62"/>
      <c r="M241" s="61"/>
    </row>
    <row r="242" spans="1:13" ht="15">
      <c r="A242" s="15" t="s">
        <v>771</v>
      </c>
      <c r="B242" s="27" t="s">
        <v>212</v>
      </c>
      <c r="C242" s="70">
        <f t="shared" si="9"/>
        <v>499719.748946418</v>
      </c>
      <c r="D242" s="34">
        <v>1499160746</v>
      </c>
      <c r="E242" s="11">
        <v>1568854166</v>
      </c>
      <c r="F242" s="12">
        <f t="shared" si="10"/>
        <v>-0.044423134737687275</v>
      </c>
      <c r="G242" s="11">
        <v>522950.865715278</v>
      </c>
      <c r="H242" s="17">
        <f t="shared" si="11"/>
        <v>-23231.116768860025</v>
      </c>
      <c r="K242" s="61"/>
      <c r="L242" s="62"/>
      <c r="M242" s="61"/>
    </row>
    <row r="243" spans="1:13" ht="15">
      <c r="A243" s="15" t="s">
        <v>772</v>
      </c>
      <c r="B243" s="27" t="s">
        <v>213</v>
      </c>
      <c r="C243" s="70">
        <f t="shared" si="9"/>
        <v>1050390.411608538</v>
      </c>
      <c r="D243" s="34">
        <v>3151174386</v>
      </c>
      <c r="E243" s="11">
        <v>3144236926</v>
      </c>
      <c r="F243" s="12">
        <f t="shared" si="10"/>
        <v>0.0022064049762387404</v>
      </c>
      <c r="G243" s="11">
        <v>1048077.927254358</v>
      </c>
      <c r="H243" s="17">
        <f t="shared" si="11"/>
        <v>2312.4843541799346</v>
      </c>
      <c r="K243" s="61"/>
      <c r="L243" s="62"/>
      <c r="M243" s="61"/>
    </row>
    <row r="244" spans="1:13" ht="15">
      <c r="A244" s="15" t="s">
        <v>773</v>
      </c>
      <c r="B244" s="27" t="s">
        <v>214</v>
      </c>
      <c r="C244" s="70">
        <f t="shared" si="9"/>
        <v>2624290.270707105</v>
      </c>
      <c r="D244" s="34">
        <v>7872878685</v>
      </c>
      <c r="E244" s="11">
        <v>7988992483</v>
      </c>
      <c r="F244" s="12">
        <f t="shared" si="10"/>
        <v>-0.014534222963293781</v>
      </c>
      <c r="G244" s="11">
        <v>2662994.831335839</v>
      </c>
      <c r="H244" s="17">
        <f t="shared" si="11"/>
        <v>-38704.56062873406</v>
      </c>
      <c r="K244" s="61"/>
      <c r="L244" s="62"/>
      <c r="M244" s="61"/>
    </row>
    <row r="245" spans="1:13" ht="15">
      <c r="A245" s="15" t="s">
        <v>774</v>
      </c>
      <c r="B245" s="27" t="s">
        <v>215</v>
      </c>
      <c r="C245" s="70">
        <f t="shared" si="9"/>
        <v>1224832.450499658</v>
      </c>
      <c r="D245" s="34">
        <v>3674501026</v>
      </c>
      <c r="E245" s="11">
        <v>3935862575</v>
      </c>
      <c r="F245" s="12">
        <f t="shared" si="10"/>
        <v>-0.06640515109956552</v>
      </c>
      <c r="G245" s="11">
        <v>1311952.879712475</v>
      </c>
      <c r="H245" s="17">
        <f t="shared" si="11"/>
        <v>-87120.42921281699</v>
      </c>
      <c r="K245" s="61"/>
      <c r="L245" s="62"/>
      <c r="M245" s="61"/>
    </row>
    <row r="246" spans="1:13" ht="15">
      <c r="A246" s="15" t="s">
        <v>775</v>
      </c>
      <c r="B246" s="27" t="s">
        <v>216</v>
      </c>
      <c r="C246" s="70">
        <f t="shared" si="9"/>
        <v>2941815.142515249</v>
      </c>
      <c r="D246" s="34">
        <v>8825454253</v>
      </c>
      <c r="E246" s="11">
        <v>8995158611</v>
      </c>
      <c r="F246" s="12">
        <f t="shared" si="10"/>
        <v>-0.01886618850638964</v>
      </c>
      <c r="G246" s="11">
        <v>2998383.205280463</v>
      </c>
      <c r="H246" s="17">
        <f t="shared" si="11"/>
        <v>-56568.06276521413</v>
      </c>
      <c r="K246" s="61"/>
      <c r="L246" s="62"/>
      <c r="M246" s="61"/>
    </row>
    <row r="247" spans="1:13" ht="15">
      <c r="A247" s="15" t="s">
        <v>776</v>
      </c>
      <c r="B247" s="27" t="s">
        <v>217</v>
      </c>
      <c r="C247" s="70">
        <f t="shared" si="9"/>
        <v>2359338.003326304</v>
      </c>
      <c r="D247" s="34">
        <v>7078021088</v>
      </c>
      <c r="E247" s="11">
        <v>7388307671</v>
      </c>
      <c r="F247" s="12">
        <f t="shared" si="10"/>
        <v>-0.04199697641422166</v>
      </c>
      <c r="G247" s="11">
        <v>2462766.760897443</v>
      </c>
      <c r="H247" s="17">
        <f t="shared" si="11"/>
        <v>-103428.75757113937</v>
      </c>
      <c r="K247" s="61"/>
      <c r="L247" s="62"/>
      <c r="M247" s="61"/>
    </row>
    <row r="248" spans="1:13" ht="15">
      <c r="A248" s="15" t="s">
        <v>777</v>
      </c>
      <c r="B248" s="27" t="s">
        <v>218</v>
      </c>
      <c r="C248" s="70">
        <f t="shared" si="9"/>
        <v>5333577.899416767</v>
      </c>
      <c r="D248" s="34">
        <v>16000749699</v>
      </c>
      <c r="E248" s="68">
        <v>18396051013</v>
      </c>
      <c r="F248" s="12">
        <f t="shared" si="10"/>
        <v>-0.13020736419502774</v>
      </c>
      <c r="G248" s="11">
        <v>6229826.006167764</v>
      </c>
      <c r="H248" s="17">
        <f t="shared" si="11"/>
        <v>-896248.1067509968</v>
      </c>
      <c r="I248" s="35" t="s">
        <v>850</v>
      </c>
      <c r="K248" s="61"/>
      <c r="L248" s="63"/>
      <c r="M248" s="61"/>
    </row>
    <row r="249" spans="1:13" ht="15">
      <c r="A249" s="15" t="s">
        <v>778</v>
      </c>
      <c r="B249" s="27" t="s">
        <v>219</v>
      </c>
      <c r="C249" s="70">
        <f t="shared" si="9"/>
        <v>589166.925499152</v>
      </c>
      <c r="D249" s="34">
        <v>1767502544</v>
      </c>
      <c r="E249" s="11">
        <v>1808237504</v>
      </c>
      <c r="F249" s="12">
        <f t="shared" si="10"/>
        <v>-0.022527438961911943</v>
      </c>
      <c r="G249" s="11">
        <v>602745.231920832</v>
      </c>
      <c r="H249" s="17">
        <f t="shared" si="11"/>
        <v>-13578.30642167991</v>
      </c>
      <c r="I249" s="59"/>
      <c r="J249" s="55"/>
      <c r="K249" s="61"/>
      <c r="L249" s="62"/>
      <c r="M249" s="61"/>
    </row>
    <row r="250" spans="1:13" ht="15">
      <c r="A250" s="15" t="s">
        <v>779</v>
      </c>
      <c r="B250" s="27" t="s">
        <v>220</v>
      </c>
      <c r="C250" s="70">
        <f t="shared" si="9"/>
        <v>1372159.15783947</v>
      </c>
      <c r="D250" s="34">
        <v>4116481590</v>
      </c>
      <c r="E250" s="11">
        <v>4306114476</v>
      </c>
      <c r="F250" s="12">
        <f t="shared" si="10"/>
        <v>-0.04403805032516279</v>
      </c>
      <c r="G250" s="11">
        <v>1435370.056628508</v>
      </c>
      <c r="H250" s="17">
        <f t="shared" si="11"/>
        <v>-63210.89878903795</v>
      </c>
      <c r="I250" s="60"/>
      <c r="J250" s="55"/>
      <c r="K250" s="61"/>
      <c r="L250" s="62"/>
      <c r="M250" s="61"/>
    </row>
    <row r="251" spans="1:13" ht="15">
      <c r="A251" s="15" t="s">
        <v>780</v>
      </c>
      <c r="B251" s="27" t="s">
        <v>221</v>
      </c>
      <c r="C251" s="70">
        <f t="shared" si="9"/>
        <v>577142.219857203</v>
      </c>
      <c r="D251" s="34">
        <v>1731428391</v>
      </c>
      <c r="E251" s="11">
        <v>1783036050</v>
      </c>
      <c r="F251" s="12">
        <f t="shared" si="10"/>
        <v>-0.02894369914730552</v>
      </c>
      <c r="G251" s="11">
        <v>594344.75565465</v>
      </c>
      <c r="H251" s="17">
        <f t="shared" si="11"/>
        <v>-17202.535797447083</v>
      </c>
      <c r="I251" s="59"/>
      <c r="J251" s="55"/>
      <c r="K251" s="61"/>
      <c r="L251" s="62"/>
      <c r="M251" s="61"/>
    </row>
    <row r="252" spans="1:13" ht="15">
      <c r="A252" s="15" t="s">
        <v>781</v>
      </c>
      <c r="B252" s="27" t="s">
        <v>222</v>
      </c>
      <c r="C252" s="70">
        <f t="shared" si="9"/>
        <v>602690.848641882</v>
      </c>
      <c r="D252" s="34">
        <v>1808074354</v>
      </c>
      <c r="E252" s="11">
        <v>1954040618</v>
      </c>
      <c r="F252" s="12">
        <f t="shared" si="10"/>
        <v>-0.07469970821251373</v>
      </c>
      <c r="G252" s="11">
        <v>651346.221319794</v>
      </c>
      <c r="H252" s="17">
        <f t="shared" si="11"/>
        <v>-48655.372677912004</v>
      </c>
      <c r="K252" s="61"/>
      <c r="L252" s="62"/>
      <c r="M252" s="61"/>
    </row>
    <row r="253" spans="1:13" ht="15.75" customHeight="1">
      <c r="A253" s="15" t="s">
        <v>782</v>
      </c>
      <c r="B253" s="27" t="s">
        <v>223</v>
      </c>
      <c r="C253" s="70">
        <f t="shared" si="9"/>
        <v>925538.898126843</v>
      </c>
      <c r="D253" s="34">
        <v>2776619471</v>
      </c>
      <c r="E253" s="11">
        <v>2844003166</v>
      </c>
      <c r="F253" s="12">
        <f t="shared" si="10"/>
        <v>-0.02369325597297876</v>
      </c>
      <c r="G253" s="11">
        <v>948000.107332278</v>
      </c>
      <c r="H253" s="17">
        <f t="shared" si="11"/>
        <v>-22461.209205435007</v>
      </c>
      <c r="K253" s="61"/>
      <c r="L253" s="62"/>
      <c r="M253" s="61"/>
    </row>
    <row r="254" spans="1:13" ht="15">
      <c r="A254" s="15" t="s">
        <v>783</v>
      </c>
      <c r="B254" s="27" t="s">
        <v>224</v>
      </c>
      <c r="C254" s="70">
        <f t="shared" si="9"/>
        <v>798624.55470798</v>
      </c>
      <c r="D254" s="34">
        <v>2395876060</v>
      </c>
      <c r="E254" s="11">
        <v>2443232897</v>
      </c>
      <c r="F254" s="12">
        <f t="shared" si="10"/>
        <v>-0.019382858285081447</v>
      </c>
      <c r="G254" s="11">
        <v>814410.151255701</v>
      </c>
      <c r="H254" s="17">
        <f t="shared" si="11"/>
        <v>-15785.596547720954</v>
      </c>
      <c r="K254" s="61"/>
      <c r="L254" s="62"/>
      <c r="M254" s="61"/>
    </row>
    <row r="255" spans="1:13" ht="15">
      <c r="A255" s="15" t="s">
        <v>784</v>
      </c>
      <c r="B255" s="27" t="s">
        <v>225</v>
      </c>
      <c r="C255" s="70">
        <f t="shared" si="9"/>
        <v>797436.20589633</v>
      </c>
      <c r="D255" s="34">
        <v>2392311010</v>
      </c>
      <c r="E255" s="11">
        <v>2558435507</v>
      </c>
      <c r="F255" s="12">
        <f t="shared" si="10"/>
        <v>-0.06493206357771207</v>
      </c>
      <c r="G255" s="11">
        <v>852810.982854831</v>
      </c>
      <c r="H255" s="17">
        <f t="shared" si="11"/>
        <v>-55374.77695850108</v>
      </c>
      <c r="K255" s="61"/>
      <c r="L255" s="62"/>
      <c r="M255" s="61"/>
    </row>
    <row r="256" spans="1:13" ht="15">
      <c r="A256" s="15" t="s">
        <v>785</v>
      </c>
      <c r="B256" s="27" t="s">
        <v>226</v>
      </c>
      <c r="C256" s="70">
        <f t="shared" si="9"/>
        <v>2103802.668861894</v>
      </c>
      <c r="D256" s="34">
        <v>6311414318</v>
      </c>
      <c r="E256" s="11">
        <v>6773193822</v>
      </c>
      <c r="F256" s="12">
        <f t="shared" si="10"/>
        <v>-0.06817751213616459</v>
      </c>
      <c r="G256" s="11">
        <v>2257729.016268726</v>
      </c>
      <c r="H256" s="17">
        <f t="shared" si="11"/>
        <v>-153926.34740683204</v>
      </c>
      <c r="K256" s="61"/>
      <c r="L256" s="62"/>
      <c r="M256" s="61"/>
    </row>
    <row r="257" spans="1:13" ht="15">
      <c r="A257" s="15"/>
      <c r="B257" s="27"/>
      <c r="C257" s="70">
        <f t="shared" si="9"/>
        <v>0</v>
      </c>
      <c r="E257" s="11"/>
      <c r="F257" s="12"/>
      <c r="G257" s="11"/>
      <c r="H257" s="17"/>
      <c r="K257" s="61"/>
      <c r="L257" s="64"/>
      <c r="M257" s="61"/>
    </row>
    <row r="258" spans="1:13" ht="15">
      <c r="A258" s="15"/>
      <c r="B258" s="27" t="s">
        <v>205</v>
      </c>
      <c r="C258" s="70">
        <f t="shared" si="9"/>
        <v>30175586.824383</v>
      </c>
      <c r="D258" s="34">
        <f>SUM(D235:D256)</f>
        <v>90526851000</v>
      </c>
      <c r="E258" s="68">
        <v>95707746104</v>
      </c>
      <c r="F258" s="12">
        <f t="shared" si="10"/>
        <v>-0.05413245337916771</v>
      </c>
      <c r="G258" s="11">
        <v>32000365.265936065</v>
      </c>
      <c r="H258" s="17">
        <f t="shared" si="11"/>
        <v>-1824778.4415530637</v>
      </c>
      <c r="K258" s="61"/>
      <c r="L258" s="61"/>
      <c r="M258" s="61"/>
    </row>
    <row r="259" spans="1:8" ht="15">
      <c r="A259" s="15"/>
      <c r="B259" s="27"/>
      <c r="C259" s="70">
        <f t="shared" si="9"/>
        <v>0</v>
      </c>
      <c r="E259" s="11"/>
      <c r="F259" s="12"/>
      <c r="G259" s="11"/>
      <c r="H259" s="17"/>
    </row>
    <row r="260" spans="1:8" ht="15">
      <c r="A260" s="15"/>
      <c r="B260" s="27"/>
      <c r="C260" s="70">
        <f t="shared" si="9"/>
        <v>0</v>
      </c>
      <c r="E260" s="11"/>
      <c r="F260" s="12"/>
      <c r="G260" s="11"/>
      <c r="H260" s="17"/>
    </row>
    <row r="261" spans="1:8" ht="15">
      <c r="A261" s="15"/>
      <c r="B261" s="27" t="s">
        <v>227</v>
      </c>
      <c r="C261" s="70">
        <f t="shared" si="9"/>
        <v>0</v>
      </c>
      <c r="E261" s="11"/>
      <c r="F261" s="12"/>
      <c r="G261" s="11"/>
      <c r="H261" s="17"/>
    </row>
    <row r="262" spans="1:8" ht="15">
      <c r="A262" s="15" t="s">
        <v>786</v>
      </c>
      <c r="B262" s="27" t="s">
        <v>228</v>
      </c>
      <c r="C262" s="70">
        <f aca="true" t="shared" si="12" ref="C262:C325">D262*0.000333333</f>
        <v>173076.164590329</v>
      </c>
      <c r="D262" s="34">
        <v>519229013</v>
      </c>
      <c r="E262" s="11">
        <v>519565395</v>
      </c>
      <c r="F262" s="12">
        <f aca="true" t="shared" si="13" ref="F262:F325">(D262-E262)/E262</f>
        <v>-0.0006474295694770049</v>
      </c>
      <c r="G262" s="11">
        <v>173188.291811535</v>
      </c>
      <c r="H262" s="17">
        <f aca="true" t="shared" si="14" ref="H262:H325">C262-G262</f>
        <v>-112.12722120599938</v>
      </c>
    </row>
    <row r="263" spans="1:8" ht="15">
      <c r="A263" s="15" t="s">
        <v>787</v>
      </c>
      <c r="B263" s="27" t="s">
        <v>229</v>
      </c>
      <c r="C263" s="70">
        <f t="shared" si="12"/>
        <v>1064454.125211477</v>
      </c>
      <c r="D263" s="34">
        <v>3193365569</v>
      </c>
      <c r="E263" s="11">
        <v>3081252782</v>
      </c>
      <c r="F263" s="12">
        <f t="shared" si="13"/>
        <v>0.03638545582982941</v>
      </c>
      <c r="G263" s="11">
        <v>1027083.233582406</v>
      </c>
      <c r="H263" s="17">
        <f t="shared" si="14"/>
        <v>37370.89162907109</v>
      </c>
    </row>
    <row r="264" spans="1:8" ht="15">
      <c r="A264" s="15" t="s">
        <v>788</v>
      </c>
      <c r="B264" s="27" t="s">
        <v>230</v>
      </c>
      <c r="C264" s="70">
        <f t="shared" si="12"/>
        <v>368066.028933603</v>
      </c>
      <c r="D264" s="34">
        <v>1104199191</v>
      </c>
      <c r="E264" s="11">
        <v>1092717153</v>
      </c>
      <c r="F264" s="12">
        <f t="shared" si="13"/>
        <v>0.01050778599793793</v>
      </c>
      <c r="G264" s="11">
        <v>364238.68676094903</v>
      </c>
      <c r="H264" s="17">
        <f t="shared" si="14"/>
        <v>3827.3421726539964</v>
      </c>
    </row>
    <row r="265" spans="1:8" ht="15">
      <c r="A265" s="15" t="s">
        <v>789</v>
      </c>
      <c r="B265" s="27" t="s">
        <v>231</v>
      </c>
      <c r="C265" s="70">
        <f t="shared" si="12"/>
        <v>128871.868794669</v>
      </c>
      <c r="D265" s="34">
        <v>386615993</v>
      </c>
      <c r="E265" s="11">
        <v>399520830</v>
      </c>
      <c r="F265" s="12">
        <f t="shared" si="13"/>
        <v>-0.03230078641957167</v>
      </c>
      <c r="G265" s="11">
        <v>133173.47682639</v>
      </c>
      <c r="H265" s="17">
        <f t="shared" si="14"/>
        <v>-4301.608031720985</v>
      </c>
    </row>
    <row r="266" spans="1:8" ht="15">
      <c r="A266" s="15" t="s">
        <v>790</v>
      </c>
      <c r="B266" s="27" t="s">
        <v>232</v>
      </c>
      <c r="C266" s="70">
        <f t="shared" si="12"/>
        <v>487545.030787815</v>
      </c>
      <c r="D266" s="34">
        <v>1462636555</v>
      </c>
      <c r="E266" s="11">
        <v>1487818932</v>
      </c>
      <c r="F266" s="12">
        <f t="shared" si="13"/>
        <v>-0.016925700068991998</v>
      </c>
      <c r="G266" s="11">
        <v>495939.148060356</v>
      </c>
      <c r="H266" s="17">
        <f t="shared" si="14"/>
        <v>-8394.117272540985</v>
      </c>
    </row>
    <row r="267" spans="1:8" ht="15">
      <c r="A267" s="15" t="s">
        <v>791</v>
      </c>
      <c r="B267" s="27" t="s">
        <v>233</v>
      </c>
      <c r="C267" s="70">
        <f t="shared" si="12"/>
        <v>407530.908802017</v>
      </c>
      <c r="D267" s="34">
        <v>1222593949</v>
      </c>
      <c r="E267" s="11">
        <v>1232375743</v>
      </c>
      <c r="F267" s="12">
        <f t="shared" si="13"/>
        <v>-0.007937347075809816</v>
      </c>
      <c r="G267" s="11">
        <v>410791.503541419</v>
      </c>
      <c r="H267" s="17">
        <f t="shared" si="14"/>
        <v>-3260.594739402004</v>
      </c>
    </row>
    <row r="268" spans="1:8" ht="15">
      <c r="A268" s="15" t="s">
        <v>792</v>
      </c>
      <c r="B268" s="27" t="s">
        <v>196</v>
      </c>
      <c r="C268" s="70">
        <f t="shared" si="12"/>
        <v>357195.270471039</v>
      </c>
      <c r="D268" s="34">
        <v>1071586883</v>
      </c>
      <c r="E268" s="11">
        <v>1097516289</v>
      </c>
      <c r="F268" s="12">
        <f t="shared" si="13"/>
        <v>-0.023625531812038556</v>
      </c>
      <c r="G268" s="11">
        <v>365838.397161237</v>
      </c>
      <c r="H268" s="17">
        <f t="shared" si="14"/>
        <v>-8643.126690198027</v>
      </c>
    </row>
    <row r="269" spans="1:8" ht="15">
      <c r="A269" s="15" t="s">
        <v>793</v>
      </c>
      <c r="B269" s="27" t="s">
        <v>234</v>
      </c>
      <c r="C269" s="70">
        <f t="shared" si="12"/>
        <v>479698.808634045</v>
      </c>
      <c r="D269" s="34">
        <v>1439097865</v>
      </c>
      <c r="E269" s="11">
        <v>1487466527</v>
      </c>
      <c r="F269" s="12">
        <f t="shared" si="13"/>
        <v>-0.03251747929921653</v>
      </c>
      <c r="G269" s="11">
        <v>495821.679844491</v>
      </c>
      <c r="H269" s="17">
        <f t="shared" si="14"/>
        <v>-16122.871210446</v>
      </c>
    </row>
    <row r="270" spans="1:8" ht="15">
      <c r="A270" s="15" t="s">
        <v>794</v>
      </c>
      <c r="B270" s="27" t="s">
        <v>235</v>
      </c>
      <c r="C270" s="70">
        <f t="shared" si="12"/>
        <v>379811.039855247</v>
      </c>
      <c r="D270" s="34">
        <v>1139434259</v>
      </c>
      <c r="E270" s="11">
        <v>1204639199</v>
      </c>
      <c r="F270" s="12">
        <f t="shared" si="13"/>
        <v>-0.05412819046078543</v>
      </c>
      <c r="G270" s="11">
        <v>401545.998120267</v>
      </c>
      <c r="H270" s="17">
        <f t="shared" si="14"/>
        <v>-21734.958265019988</v>
      </c>
    </row>
    <row r="271" spans="1:8" ht="15">
      <c r="A271" s="15" t="s">
        <v>795</v>
      </c>
      <c r="B271" s="27" t="s">
        <v>236</v>
      </c>
      <c r="C271" s="70">
        <f t="shared" si="12"/>
        <v>503522.943809886</v>
      </c>
      <c r="D271" s="34">
        <v>1510570342</v>
      </c>
      <c r="E271" s="11">
        <v>1560019380</v>
      </c>
      <c r="F271" s="12">
        <f t="shared" si="13"/>
        <v>-0.031697707498992735</v>
      </c>
      <c r="G271" s="11">
        <v>520005.93999354</v>
      </c>
      <c r="H271" s="17">
        <f t="shared" si="14"/>
        <v>-16482.996183654002</v>
      </c>
    </row>
    <row r="272" spans="1:8" ht="15">
      <c r="A272" s="15" t="s">
        <v>796</v>
      </c>
      <c r="B272" s="27" t="s">
        <v>237</v>
      </c>
      <c r="C272" s="70">
        <f t="shared" si="12"/>
        <v>965478.699187002</v>
      </c>
      <c r="D272" s="34">
        <v>2896438994</v>
      </c>
      <c r="E272" s="11">
        <v>3009352539</v>
      </c>
      <c r="F272" s="12">
        <f t="shared" si="13"/>
        <v>-0.03752087651303256</v>
      </c>
      <c r="G272" s="11">
        <v>1003116.509882487</v>
      </c>
      <c r="H272" s="17">
        <f t="shared" si="14"/>
        <v>-37637.81069548498</v>
      </c>
    </row>
    <row r="273" spans="1:8" ht="15">
      <c r="A273" s="15" t="s">
        <v>797</v>
      </c>
      <c r="B273" s="27" t="s">
        <v>238</v>
      </c>
      <c r="C273" s="70">
        <f t="shared" si="12"/>
        <v>60204.208795731</v>
      </c>
      <c r="D273" s="34">
        <v>180612807</v>
      </c>
      <c r="E273" s="11">
        <v>185536951</v>
      </c>
      <c r="F273" s="12">
        <f t="shared" si="13"/>
        <v>-0.02653996399886942</v>
      </c>
      <c r="G273" s="11">
        <v>61845.588487683</v>
      </c>
      <c r="H273" s="17">
        <f t="shared" si="14"/>
        <v>-1641.3796919520028</v>
      </c>
    </row>
    <row r="274" spans="1:8" ht="15">
      <c r="A274" s="15" t="s">
        <v>798</v>
      </c>
      <c r="B274" s="27" t="s">
        <v>239</v>
      </c>
      <c r="C274" s="70">
        <f t="shared" si="12"/>
        <v>44744.493922128</v>
      </c>
      <c r="D274" s="34">
        <v>134233616</v>
      </c>
      <c r="E274" s="11">
        <v>142410166</v>
      </c>
      <c r="F274" s="12">
        <f t="shared" si="13"/>
        <v>-0.05741549377872363</v>
      </c>
      <c r="G274" s="11">
        <v>47470.007863278</v>
      </c>
      <c r="H274" s="17">
        <f t="shared" si="14"/>
        <v>-2725.5139411499986</v>
      </c>
    </row>
    <row r="275" spans="1:8" ht="15">
      <c r="A275" s="15" t="s">
        <v>799</v>
      </c>
      <c r="B275" s="27" t="s">
        <v>240</v>
      </c>
      <c r="C275" s="70">
        <f t="shared" si="12"/>
        <v>156324.141342369</v>
      </c>
      <c r="D275" s="34">
        <v>468972893</v>
      </c>
      <c r="E275" s="11">
        <v>480095087</v>
      </c>
      <c r="F275" s="12">
        <f t="shared" si="13"/>
        <v>-0.023166648235248447</v>
      </c>
      <c r="G275" s="11">
        <v>160031.535634971</v>
      </c>
      <c r="H275" s="17">
        <f t="shared" si="14"/>
        <v>-3707.3942926019954</v>
      </c>
    </row>
    <row r="276" spans="1:8" ht="15">
      <c r="A276" s="15" t="s">
        <v>800</v>
      </c>
      <c r="B276" s="27" t="s">
        <v>241</v>
      </c>
      <c r="C276" s="70">
        <f t="shared" si="12"/>
        <v>247150.484182602</v>
      </c>
      <c r="D276" s="34">
        <v>741452194</v>
      </c>
      <c r="E276" s="11">
        <v>743988410</v>
      </c>
      <c r="F276" s="12">
        <f t="shared" si="13"/>
        <v>-0.003408945577525865</v>
      </c>
      <c r="G276" s="11">
        <v>247995.88867053</v>
      </c>
      <c r="H276" s="17">
        <f t="shared" si="14"/>
        <v>-845.4044879279973</v>
      </c>
    </row>
    <row r="277" spans="1:8" ht="15">
      <c r="A277" s="15" t="s">
        <v>801</v>
      </c>
      <c r="B277" s="27" t="s">
        <v>242</v>
      </c>
      <c r="C277" s="70">
        <f t="shared" si="12"/>
        <v>126928.54640466</v>
      </c>
      <c r="D277" s="34">
        <v>380786020</v>
      </c>
      <c r="E277" s="11">
        <v>363046727</v>
      </c>
      <c r="F277" s="12">
        <f t="shared" si="13"/>
        <v>0.048862285983368746</v>
      </c>
      <c r="G277" s="11">
        <v>121015.454651091</v>
      </c>
      <c r="H277" s="17">
        <f t="shared" si="14"/>
        <v>5913.091753568995</v>
      </c>
    </row>
    <row r="278" spans="1:8" ht="15">
      <c r="A278" s="15" t="s">
        <v>802</v>
      </c>
      <c r="B278" s="27" t="s">
        <v>243</v>
      </c>
      <c r="C278" s="70">
        <f t="shared" si="12"/>
        <v>62266.881399723</v>
      </c>
      <c r="D278" s="34">
        <v>186800831</v>
      </c>
      <c r="E278" s="11">
        <v>183857626</v>
      </c>
      <c r="F278" s="12">
        <f t="shared" si="13"/>
        <v>0.016008065936846155</v>
      </c>
      <c r="G278" s="11">
        <v>61285.814047458</v>
      </c>
      <c r="H278" s="17">
        <f t="shared" si="14"/>
        <v>981.0673522650031</v>
      </c>
    </row>
    <row r="279" spans="1:8" ht="15">
      <c r="A279" s="15" t="s">
        <v>803</v>
      </c>
      <c r="B279" s="27" t="s">
        <v>90</v>
      </c>
      <c r="C279" s="70">
        <f t="shared" si="12"/>
        <v>1724044.2172873921</v>
      </c>
      <c r="D279" s="34">
        <v>5172137824</v>
      </c>
      <c r="E279" s="11">
        <v>5289181245</v>
      </c>
      <c r="F279" s="12">
        <f t="shared" si="13"/>
        <v>-0.02212883536759951</v>
      </c>
      <c r="G279" s="11">
        <v>1763058.651939585</v>
      </c>
      <c r="H279" s="17">
        <f t="shared" si="14"/>
        <v>-39014.434652192984</v>
      </c>
    </row>
    <row r="280" spans="1:8" ht="15">
      <c r="A280" s="15" t="s">
        <v>804</v>
      </c>
      <c r="B280" s="27" t="s">
        <v>244</v>
      </c>
      <c r="C280" s="70">
        <f t="shared" si="12"/>
        <v>92101.68123156</v>
      </c>
      <c r="D280" s="34">
        <v>276305320</v>
      </c>
      <c r="E280" s="11">
        <v>280938388</v>
      </c>
      <c r="F280" s="12">
        <f t="shared" si="13"/>
        <v>-0.016491402378232482</v>
      </c>
      <c r="G280" s="11">
        <v>93646.035687204</v>
      </c>
      <c r="H280" s="17">
        <f t="shared" si="14"/>
        <v>-1544.3544556440029</v>
      </c>
    </row>
    <row r="281" spans="1:8" ht="15">
      <c r="A281" s="15" t="s">
        <v>805</v>
      </c>
      <c r="B281" s="27" t="s">
        <v>245</v>
      </c>
      <c r="C281" s="70">
        <f t="shared" si="12"/>
        <v>878516.069149719</v>
      </c>
      <c r="D281" s="34">
        <v>2635550843</v>
      </c>
      <c r="E281" s="11">
        <v>2601744953</v>
      </c>
      <c r="F281" s="12">
        <f t="shared" si="13"/>
        <v>0.012993544951829104</v>
      </c>
      <c r="G281" s="11">
        <v>867247.450418349</v>
      </c>
      <c r="H281" s="17">
        <f t="shared" si="14"/>
        <v>11268.618731369963</v>
      </c>
    </row>
    <row r="282" spans="1:8" ht="15">
      <c r="A282" s="15" t="s">
        <v>806</v>
      </c>
      <c r="B282" s="27" t="s">
        <v>246</v>
      </c>
      <c r="C282" s="70">
        <f t="shared" si="12"/>
        <v>95808.989190915</v>
      </c>
      <c r="D282" s="34">
        <v>287427255</v>
      </c>
      <c r="E282" s="11">
        <v>298042962</v>
      </c>
      <c r="F282" s="12">
        <f t="shared" si="13"/>
        <v>-0.03561804287799287</v>
      </c>
      <c r="G282" s="11">
        <v>99347.554652346</v>
      </c>
      <c r="H282" s="17">
        <f t="shared" si="14"/>
        <v>-3538.565461431004</v>
      </c>
    </row>
    <row r="283" spans="1:8" ht="15">
      <c r="A283" s="15" t="s">
        <v>807</v>
      </c>
      <c r="B283" s="27" t="s">
        <v>247</v>
      </c>
      <c r="C283" s="70">
        <f t="shared" si="12"/>
        <v>227579.746420026</v>
      </c>
      <c r="D283" s="34">
        <v>682739922</v>
      </c>
      <c r="E283" s="11">
        <v>693680422</v>
      </c>
      <c r="F283" s="12">
        <f t="shared" si="13"/>
        <v>-0.01577167187226743</v>
      </c>
      <c r="G283" s="11">
        <v>231226.576106526</v>
      </c>
      <c r="H283" s="17">
        <f t="shared" si="14"/>
        <v>-3646.8296864999866</v>
      </c>
    </row>
    <row r="284" spans="1:8" ht="15">
      <c r="A284" s="15" t="s">
        <v>808</v>
      </c>
      <c r="B284" s="27" t="s">
        <v>248</v>
      </c>
      <c r="C284" s="70">
        <f t="shared" si="12"/>
        <v>101198.84046772501</v>
      </c>
      <c r="D284" s="34">
        <v>303596825</v>
      </c>
      <c r="E284" s="11">
        <v>294410522</v>
      </c>
      <c r="F284" s="12">
        <f t="shared" si="13"/>
        <v>0.03120235967653357</v>
      </c>
      <c r="G284" s="11">
        <v>98136.742529826</v>
      </c>
      <c r="H284" s="17">
        <f t="shared" si="14"/>
        <v>3062.0979378990014</v>
      </c>
    </row>
    <row r="285" spans="1:8" ht="15">
      <c r="A285" s="15" t="s">
        <v>809</v>
      </c>
      <c r="B285" s="27" t="s">
        <v>249</v>
      </c>
      <c r="C285" s="70">
        <f t="shared" si="12"/>
        <v>390284.254382022</v>
      </c>
      <c r="D285" s="34">
        <v>1170853934</v>
      </c>
      <c r="E285" s="11">
        <v>1200233526</v>
      </c>
      <c r="F285" s="12">
        <f t="shared" si="13"/>
        <v>-0.024478229747433335</v>
      </c>
      <c r="G285" s="11">
        <v>400077.441922158</v>
      </c>
      <c r="H285" s="17">
        <f t="shared" si="14"/>
        <v>-9793.187540135987</v>
      </c>
    </row>
    <row r="286" spans="1:8" ht="15">
      <c r="A286" s="15"/>
      <c r="B286" s="27"/>
      <c r="C286" s="70">
        <f t="shared" si="12"/>
        <v>0</v>
      </c>
      <c r="E286" s="11"/>
      <c r="F286" s="12"/>
      <c r="G286" s="11"/>
      <c r="H286" s="17"/>
    </row>
    <row r="287" spans="1:8" ht="15">
      <c r="A287" s="15"/>
      <c r="B287" s="27" t="s">
        <v>227</v>
      </c>
      <c r="C287" s="70">
        <f t="shared" si="12"/>
        <v>9522403.443253702</v>
      </c>
      <c r="D287" s="34">
        <v>28567238897</v>
      </c>
      <c r="E287" s="11">
        <v>28929411754</v>
      </c>
      <c r="F287" s="12">
        <f t="shared" si="13"/>
        <v>-0.012519191889545533</v>
      </c>
      <c r="G287" s="11">
        <v>9643127.608196082</v>
      </c>
      <c r="H287" s="17">
        <f t="shared" si="14"/>
        <v>-120724.16494238004</v>
      </c>
    </row>
    <row r="288" spans="1:8" ht="15">
      <c r="A288" s="15"/>
      <c r="B288" s="27"/>
      <c r="C288" s="70">
        <f t="shared" si="12"/>
        <v>0</v>
      </c>
      <c r="E288" s="11"/>
      <c r="F288" s="12"/>
      <c r="G288" s="11"/>
      <c r="H288" s="17"/>
    </row>
    <row r="289" spans="1:8" ht="15">
      <c r="A289" s="15"/>
      <c r="B289" s="27"/>
      <c r="C289" s="70">
        <f t="shared" si="12"/>
        <v>0</v>
      </c>
      <c r="E289" s="11"/>
      <c r="F289" s="12"/>
      <c r="G289" s="11"/>
      <c r="H289" s="17"/>
    </row>
    <row r="290" spans="1:8" ht="15">
      <c r="A290" s="15"/>
      <c r="B290" s="27" t="s">
        <v>250</v>
      </c>
      <c r="C290" s="70">
        <f t="shared" si="12"/>
        <v>0</v>
      </c>
      <c r="E290" s="11"/>
      <c r="F290" s="12"/>
      <c r="G290" s="11"/>
      <c r="H290" s="17"/>
    </row>
    <row r="291" spans="1:8" ht="15">
      <c r="A291" s="15" t="s">
        <v>810</v>
      </c>
      <c r="B291" s="27" t="s">
        <v>251</v>
      </c>
      <c r="C291" s="70">
        <f t="shared" si="12"/>
        <v>1930378.739285997</v>
      </c>
      <c r="D291" s="34">
        <v>5791142009</v>
      </c>
      <c r="E291" s="11">
        <v>6324664567</v>
      </c>
      <c r="F291" s="12">
        <f t="shared" si="13"/>
        <v>-0.08435586620415311</v>
      </c>
      <c r="G291" s="11">
        <v>2108219.414111811</v>
      </c>
      <c r="H291" s="17">
        <f t="shared" si="14"/>
        <v>-177840.6748258141</v>
      </c>
    </row>
    <row r="292" spans="1:8" ht="15">
      <c r="A292" s="15" t="s">
        <v>811</v>
      </c>
      <c r="B292" s="27" t="s">
        <v>252</v>
      </c>
      <c r="C292" s="70">
        <f t="shared" si="12"/>
        <v>47864.158469127</v>
      </c>
      <c r="D292" s="34">
        <v>143592619</v>
      </c>
      <c r="E292" s="11">
        <v>165389331</v>
      </c>
      <c r="F292" s="12">
        <f t="shared" si="13"/>
        <v>-0.13179031481782824</v>
      </c>
      <c r="G292" s="11">
        <v>55129.721870223</v>
      </c>
      <c r="H292" s="17">
        <f t="shared" si="14"/>
        <v>-7265.563401095998</v>
      </c>
    </row>
    <row r="293" spans="1:8" ht="15">
      <c r="A293" s="15" t="s">
        <v>812</v>
      </c>
      <c r="B293" s="27" t="s">
        <v>253</v>
      </c>
      <c r="C293" s="70">
        <f t="shared" si="12"/>
        <v>338634.80136486</v>
      </c>
      <c r="D293" s="34">
        <v>1015905420</v>
      </c>
      <c r="E293" s="11">
        <v>1122174533</v>
      </c>
      <c r="F293" s="12">
        <f t="shared" si="13"/>
        <v>-0.09469927348636417</v>
      </c>
      <c r="G293" s="11">
        <v>374057.803608489</v>
      </c>
      <c r="H293" s="17">
        <f t="shared" si="14"/>
        <v>-35423.00224362902</v>
      </c>
    </row>
    <row r="294" spans="1:8" ht="15">
      <c r="A294" s="15" t="s">
        <v>813</v>
      </c>
      <c r="B294" s="27" t="s">
        <v>254</v>
      </c>
      <c r="C294" s="70">
        <f t="shared" si="12"/>
        <v>394629.679036593</v>
      </c>
      <c r="D294" s="34">
        <v>1183890221</v>
      </c>
      <c r="E294" s="11">
        <v>1249300475</v>
      </c>
      <c r="F294" s="12">
        <f t="shared" si="13"/>
        <v>-0.05235750350611209</v>
      </c>
      <c r="G294" s="11">
        <v>416433.075233175</v>
      </c>
      <c r="H294" s="17">
        <f t="shared" si="14"/>
        <v>-21803.396196582005</v>
      </c>
    </row>
    <row r="295" spans="1:8" ht="15">
      <c r="A295" s="15" t="s">
        <v>814</v>
      </c>
      <c r="B295" s="27" t="s">
        <v>255</v>
      </c>
      <c r="C295" s="70">
        <f t="shared" si="12"/>
        <v>3414729.554267031</v>
      </c>
      <c r="D295" s="34">
        <v>10244198907</v>
      </c>
      <c r="E295" s="11">
        <v>11035453836</v>
      </c>
      <c r="F295" s="12">
        <f t="shared" si="13"/>
        <v>-0.0717011679591063</v>
      </c>
      <c r="G295" s="11">
        <v>3678480.933515388</v>
      </c>
      <c r="H295" s="17">
        <f t="shared" si="14"/>
        <v>-263751.3792483569</v>
      </c>
    </row>
    <row r="296" spans="1:8" ht="15">
      <c r="A296" s="15" t="s">
        <v>815</v>
      </c>
      <c r="B296" s="27" t="s">
        <v>256</v>
      </c>
      <c r="C296" s="70">
        <f t="shared" si="12"/>
        <v>6658898.20442847</v>
      </c>
      <c r="D296" s="34">
        <v>19976714590</v>
      </c>
      <c r="E296" s="11">
        <v>22184882220</v>
      </c>
      <c r="F296" s="12">
        <f t="shared" si="13"/>
        <v>-0.09953479167039725</v>
      </c>
      <c r="G296" s="11">
        <v>7394953.34503926</v>
      </c>
      <c r="H296" s="17">
        <f t="shared" si="14"/>
        <v>-736055.1406107899</v>
      </c>
    </row>
    <row r="297" spans="1:8" ht="15">
      <c r="A297" s="15" t="s">
        <v>816</v>
      </c>
      <c r="B297" s="27" t="s">
        <v>257</v>
      </c>
      <c r="C297" s="70">
        <f t="shared" si="12"/>
        <v>1214794.921537197</v>
      </c>
      <c r="D297" s="34">
        <v>3644388409</v>
      </c>
      <c r="E297" s="11">
        <v>3877949222</v>
      </c>
      <c r="F297" s="12">
        <f t="shared" si="13"/>
        <v>-0.06022791935360725</v>
      </c>
      <c r="G297" s="11">
        <v>1292648.448016926</v>
      </c>
      <c r="H297" s="17">
        <f t="shared" si="14"/>
        <v>-77853.52647972899</v>
      </c>
    </row>
    <row r="298" spans="1:8" ht="15">
      <c r="A298" s="15" t="s">
        <v>817</v>
      </c>
      <c r="B298" s="27" t="s">
        <v>258</v>
      </c>
      <c r="C298" s="70">
        <f t="shared" si="12"/>
        <v>1822542.715122129</v>
      </c>
      <c r="D298" s="34">
        <v>5467633613</v>
      </c>
      <c r="E298" s="11">
        <v>5793808663</v>
      </c>
      <c r="F298" s="12">
        <f t="shared" si="13"/>
        <v>-0.05629717323649216</v>
      </c>
      <c r="G298" s="11">
        <v>1931267.623063779</v>
      </c>
      <c r="H298" s="17">
        <f t="shared" si="14"/>
        <v>-108724.9079416499</v>
      </c>
    </row>
    <row r="299" spans="1:9" ht="15">
      <c r="A299" s="15" t="s">
        <v>818</v>
      </c>
      <c r="B299" s="27" t="s">
        <v>259</v>
      </c>
      <c r="C299" s="70">
        <f t="shared" si="12"/>
        <v>1774540.064791494</v>
      </c>
      <c r="D299" s="34">
        <v>5323625518</v>
      </c>
      <c r="E299" s="11">
        <v>5082768126</v>
      </c>
      <c r="F299" s="12">
        <f t="shared" si="13"/>
        <v>0.04738705091974129</v>
      </c>
      <c r="G299" s="11">
        <v>1694254.347743958</v>
      </c>
      <c r="H299" s="17">
        <f t="shared" si="14"/>
        <v>80285.71704753605</v>
      </c>
      <c r="I299" s="35" t="s">
        <v>850</v>
      </c>
    </row>
    <row r="300" spans="1:8" ht="15">
      <c r="A300" s="15" t="s">
        <v>819</v>
      </c>
      <c r="B300" s="27" t="s">
        <v>260</v>
      </c>
      <c r="C300" s="70">
        <f t="shared" si="12"/>
        <v>1154601.353730825</v>
      </c>
      <c r="D300" s="34">
        <v>3463807525</v>
      </c>
      <c r="E300" s="11">
        <v>3658483522</v>
      </c>
      <c r="F300" s="12">
        <f t="shared" si="13"/>
        <v>-0.0532122109691984</v>
      </c>
      <c r="G300" s="11">
        <v>1219493.287838826</v>
      </c>
      <c r="H300" s="17">
        <f t="shared" si="14"/>
        <v>-64891.93410800095</v>
      </c>
    </row>
    <row r="301" spans="1:8" ht="15">
      <c r="A301" s="15" t="s">
        <v>820</v>
      </c>
      <c r="B301" s="27" t="s">
        <v>261</v>
      </c>
      <c r="C301" s="70">
        <f t="shared" si="12"/>
        <v>761834.525831379</v>
      </c>
      <c r="D301" s="34">
        <v>2285505863</v>
      </c>
      <c r="E301" s="11">
        <v>2242699980</v>
      </c>
      <c r="F301" s="12">
        <f t="shared" si="13"/>
        <v>0.01908676300072915</v>
      </c>
      <c r="G301" s="11">
        <v>747565.91243334</v>
      </c>
      <c r="H301" s="17">
        <f t="shared" si="14"/>
        <v>14268.613398039015</v>
      </c>
    </row>
    <row r="302" spans="1:8" ht="15">
      <c r="A302" s="15" t="s">
        <v>821</v>
      </c>
      <c r="B302" s="27" t="s">
        <v>262</v>
      </c>
      <c r="C302" s="70">
        <f t="shared" si="12"/>
        <v>925476.829522245</v>
      </c>
      <c r="D302" s="34">
        <v>2776433265</v>
      </c>
      <c r="E302" s="11">
        <v>2790599088</v>
      </c>
      <c r="F302" s="12">
        <f t="shared" si="13"/>
        <v>-0.00507626590323031</v>
      </c>
      <c r="G302" s="11">
        <v>930198.765800304</v>
      </c>
      <c r="H302" s="17">
        <f t="shared" si="14"/>
        <v>-4721.936278059031</v>
      </c>
    </row>
    <row r="303" spans="1:8" ht="15">
      <c r="A303" s="15"/>
      <c r="B303" s="27"/>
      <c r="C303" s="70">
        <f t="shared" si="12"/>
        <v>0</v>
      </c>
      <c r="E303" s="11"/>
      <c r="F303" s="12"/>
      <c r="G303" s="11"/>
      <c r="H303" s="17"/>
    </row>
    <row r="304" spans="1:8" ht="15">
      <c r="A304" s="15"/>
      <c r="B304" s="27" t="s">
        <v>250</v>
      </c>
      <c r="C304" s="70">
        <f t="shared" si="12"/>
        <v>20438925.547387347</v>
      </c>
      <c r="D304" s="34">
        <f>SUM(D291:D302)</f>
        <v>61316837959</v>
      </c>
      <c r="E304" s="11">
        <v>65528173563</v>
      </c>
      <c r="F304" s="12">
        <f t="shared" si="13"/>
        <v>-0.06426755660984727</v>
      </c>
      <c r="G304" s="11">
        <v>21842702.67827548</v>
      </c>
      <c r="H304" s="17">
        <f t="shared" si="14"/>
        <v>-1403777.1308881342</v>
      </c>
    </row>
    <row r="305" spans="1:8" ht="15">
      <c r="A305" s="15"/>
      <c r="B305" s="27"/>
      <c r="C305" s="70">
        <f t="shared" si="12"/>
        <v>0</v>
      </c>
      <c r="E305" s="11"/>
      <c r="F305" s="12"/>
      <c r="G305" s="11"/>
      <c r="H305" s="17"/>
    </row>
    <row r="306" spans="1:8" ht="15">
      <c r="A306" s="15"/>
      <c r="B306" s="27"/>
      <c r="C306" s="70">
        <f t="shared" si="12"/>
        <v>0</v>
      </c>
      <c r="E306" s="11"/>
      <c r="F306" s="12"/>
      <c r="G306" s="11"/>
      <c r="H306" s="17"/>
    </row>
    <row r="307" spans="1:8" ht="15">
      <c r="A307" s="15"/>
      <c r="B307" s="27" t="s">
        <v>263</v>
      </c>
      <c r="C307" s="70">
        <f t="shared" si="12"/>
        <v>0</v>
      </c>
      <c r="E307" s="11"/>
      <c r="F307" s="12"/>
      <c r="G307" s="11"/>
      <c r="H307" s="17"/>
    </row>
    <row r="308" spans="1:8" ht="15">
      <c r="A308" s="15">
        <v>1001</v>
      </c>
      <c r="B308" s="27" t="s">
        <v>264</v>
      </c>
      <c r="C308" s="70">
        <f t="shared" si="12"/>
        <v>283143.909855807</v>
      </c>
      <c r="D308" s="34">
        <v>849432579</v>
      </c>
      <c r="E308" s="11">
        <v>878902817</v>
      </c>
      <c r="F308" s="12">
        <f t="shared" si="13"/>
        <v>-0.033530712872888654</v>
      </c>
      <c r="G308" s="11">
        <v>292967.312699061</v>
      </c>
      <c r="H308" s="17">
        <f t="shared" si="14"/>
        <v>-9823.402843253978</v>
      </c>
    </row>
    <row r="309" spans="1:8" ht="15">
      <c r="A309" s="15">
        <v>1002</v>
      </c>
      <c r="B309" s="27" t="s">
        <v>265</v>
      </c>
      <c r="C309" s="70">
        <f t="shared" si="12"/>
        <v>209892.538440585</v>
      </c>
      <c r="D309" s="34">
        <v>629678245</v>
      </c>
      <c r="E309" s="11">
        <v>658485157</v>
      </c>
      <c r="F309" s="12">
        <f t="shared" si="13"/>
        <v>-0.0437472457712513</v>
      </c>
      <c r="G309" s="11">
        <v>219494.832838281</v>
      </c>
      <c r="H309" s="17">
        <f t="shared" si="14"/>
        <v>-9602.294397696009</v>
      </c>
    </row>
    <row r="310" spans="1:8" ht="15">
      <c r="A310" s="15">
        <v>1003</v>
      </c>
      <c r="B310" s="27" t="s">
        <v>266</v>
      </c>
      <c r="C310" s="70">
        <f t="shared" si="12"/>
        <v>38676.128990499</v>
      </c>
      <c r="D310" s="34">
        <v>116028503</v>
      </c>
      <c r="E310" s="11">
        <v>116039694</v>
      </c>
      <c r="F310" s="12">
        <f t="shared" si="13"/>
        <v>-9.644113677169814E-05</v>
      </c>
      <c r="G310" s="11">
        <v>38679.859320102</v>
      </c>
      <c r="H310" s="17">
        <f t="shared" si="14"/>
        <v>-3.7303296030004276</v>
      </c>
    </row>
    <row r="311" spans="1:8" ht="15">
      <c r="A311" s="15">
        <v>1004</v>
      </c>
      <c r="B311" s="27" t="s">
        <v>267</v>
      </c>
      <c r="C311" s="70">
        <f t="shared" si="12"/>
        <v>51196.540803408</v>
      </c>
      <c r="D311" s="34">
        <v>153589776</v>
      </c>
      <c r="E311" s="11">
        <v>155970338</v>
      </c>
      <c r="F311" s="12">
        <f t="shared" si="13"/>
        <v>-0.015262914926811276</v>
      </c>
      <c r="G311" s="11">
        <v>51990.060676554</v>
      </c>
      <c r="H311" s="17">
        <f t="shared" si="14"/>
        <v>-793.5198731459968</v>
      </c>
    </row>
    <row r="312" spans="1:8" ht="15">
      <c r="A312" s="15">
        <v>1005</v>
      </c>
      <c r="B312" s="27" t="s">
        <v>268</v>
      </c>
      <c r="C312" s="70">
        <f t="shared" si="12"/>
        <v>134618.938047594</v>
      </c>
      <c r="D312" s="34">
        <v>403857218</v>
      </c>
      <c r="E312" s="11">
        <v>420770634</v>
      </c>
      <c r="F312" s="12">
        <f t="shared" si="13"/>
        <v>-0.040196284230234566</v>
      </c>
      <c r="G312" s="11">
        <v>140256.737743122</v>
      </c>
      <c r="H312" s="17">
        <f t="shared" si="14"/>
        <v>-5637.799695527996</v>
      </c>
    </row>
    <row r="313" spans="1:8" ht="15">
      <c r="A313" s="15">
        <v>1006</v>
      </c>
      <c r="B313" s="27" t="s">
        <v>269</v>
      </c>
      <c r="C313" s="70">
        <f t="shared" si="12"/>
        <v>819152.113513734</v>
      </c>
      <c r="D313" s="34">
        <v>2457458798</v>
      </c>
      <c r="E313" s="11">
        <v>2572381591</v>
      </c>
      <c r="F313" s="12">
        <f t="shared" si="13"/>
        <v>-0.044675639649296495</v>
      </c>
      <c r="G313" s="11">
        <v>857459.672872803</v>
      </c>
      <c r="H313" s="17">
        <f t="shared" si="14"/>
        <v>-38307.5593590691</v>
      </c>
    </row>
    <row r="314" spans="1:8" ht="15">
      <c r="A314" s="15">
        <v>1007</v>
      </c>
      <c r="B314" s="27" t="s">
        <v>270</v>
      </c>
      <c r="C314" s="70">
        <f t="shared" si="12"/>
        <v>327175.457490882</v>
      </c>
      <c r="D314" s="34">
        <v>981527354</v>
      </c>
      <c r="E314" s="11">
        <v>1009922886</v>
      </c>
      <c r="F314" s="12">
        <f t="shared" si="13"/>
        <v>-0.02811653483016524</v>
      </c>
      <c r="G314" s="11">
        <v>336640.625359038</v>
      </c>
      <c r="H314" s="17">
        <f t="shared" si="14"/>
        <v>-9465.167868155986</v>
      </c>
    </row>
    <row r="315" spans="1:8" ht="15">
      <c r="A315" s="15">
        <v>1008</v>
      </c>
      <c r="B315" s="27" t="s">
        <v>271</v>
      </c>
      <c r="C315" s="70">
        <f t="shared" si="12"/>
        <v>269554.12044561</v>
      </c>
      <c r="D315" s="34">
        <v>808663170</v>
      </c>
      <c r="E315" s="11">
        <v>809013265</v>
      </c>
      <c r="F315" s="12">
        <f t="shared" si="13"/>
        <v>-0.00043274321342555487</v>
      </c>
      <c r="G315" s="11">
        <v>269670.818662245</v>
      </c>
      <c r="H315" s="17">
        <f t="shared" si="14"/>
        <v>-116.69821663497714</v>
      </c>
    </row>
    <row r="316" spans="1:8" ht="15">
      <c r="A316" s="15">
        <v>1009</v>
      </c>
      <c r="B316" s="27" t="s">
        <v>272</v>
      </c>
      <c r="C316" s="70">
        <f t="shared" si="12"/>
        <v>173964.247702245</v>
      </c>
      <c r="D316" s="34">
        <v>521893265</v>
      </c>
      <c r="E316" s="11">
        <v>551752772</v>
      </c>
      <c r="F316" s="12">
        <f t="shared" si="13"/>
        <v>-0.05411754777735851</v>
      </c>
      <c r="G316" s="11">
        <v>183917.406749076</v>
      </c>
      <c r="H316" s="17">
        <f t="shared" si="14"/>
        <v>-9953.159046831017</v>
      </c>
    </row>
    <row r="317" spans="1:8" ht="15">
      <c r="A317" s="15">
        <v>1010</v>
      </c>
      <c r="B317" s="27" t="s">
        <v>232</v>
      </c>
      <c r="C317" s="70">
        <f t="shared" si="12"/>
        <v>194301.298365174</v>
      </c>
      <c r="D317" s="34">
        <v>582904478</v>
      </c>
      <c r="E317" s="11">
        <v>600143454</v>
      </c>
      <c r="F317" s="12">
        <f t="shared" si="13"/>
        <v>-0.028724758864069857</v>
      </c>
      <c r="G317" s="11">
        <v>200047.617952182</v>
      </c>
      <c r="H317" s="17">
        <f t="shared" si="14"/>
        <v>-5746.31958700798</v>
      </c>
    </row>
    <row r="318" spans="1:8" ht="15">
      <c r="A318" s="15">
        <v>1011</v>
      </c>
      <c r="B318" s="27" t="s">
        <v>273</v>
      </c>
      <c r="C318" s="70">
        <f t="shared" si="12"/>
        <v>57637.617695658</v>
      </c>
      <c r="D318" s="34">
        <v>172913026</v>
      </c>
      <c r="E318" s="11">
        <v>177495765</v>
      </c>
      <c r="F318" s="12">
        <f t="shared" si="13"/>
        <v>-0.025818863903597927</v>
      </c>
      <c r="G318" s="11">
        <v>59165.195834745</v>
      </c>
      <c r="H318" s="17">
        <f t="shared" si="14"/>
        <v>-1527.578139086996</v>
      </c>
    </row>
    <row r="319" spans="1:8" ht="15">
      <c r="A319" s="15">
        <v>1012</v>
      </c>
      <c r="B319" s="27" t="s">
        <v>274</v>
      </c>
      <c r="C319" s="70">
        <f t="shared" si="12"/>
        <v>60708.9059577</v>
      </c>
      <c r="D319" s="34">
        <v>182126900</v>
      </c>
      <c r="E319" s="11">
        <v>188327433</v>
      </c>
      <c r="F319" s="12">
        <f t="shared" si="13"/>
        <v>-0.03292421556024713</v>
      </c>
      <c r="G319" s="11">
        <v>62775.748224189</v>
      </c>
      <c r="H319" s="17">
        <f t="shared" si="14"/>
        <v>-2066.842266489002</v>
      </c>
    </row>
    <row r="320" spans="1:8" ht="15">
      <c r="A320" s="15">
        <v>1013</v>
      </c>
      <c r="B320" s="27" t="s">
        <v>275</v>
      </c>
      <c r="C320" s="70">
        <f t="shared" si="12"/>
        <v>45589.022077599</v>
      </c>
      <c r="D320" s="34">
        <v>136767203</v>
      </c>
      <c r="E320" s="11">
        <v>142624794</v>
      </c>
      <c r="F320" s="12">
        <f t="shared" si="13"/>
        <v>-0.04106993486700496</v>
      </c>
      <c r="G320" s="11">
        <v>47541.550458402</v>
      </c>
      <c r="H320" s="17">
        <f t="shared" si="14"/>
        <v>-1952.528380803</v>
      </c>
    </row>
    <row r="321" spans="1:8" ht="15">
      <c r="A321" s="15">
        <v>1014</v>
      </c>
      <c r="B321" s="27" t="s">
        <v>276</v>
      </c>
      <c r="C321" s="70">
        <f t="shared" si="12"/>
        <v>136152.433180764</v>
      </c>
      <c r="D321" s="34">
        <v>408457708</v>
      </c>
      <c r="E321" s="11">
        <v>423970564</v>
      </c>
      <c r="F321" s="12">
        <f t="shared" si="13"/>
        <v>-0.036589464734631906</v>
      </c>
      <c r="G321" s="11">
        <v>141323.380009812</v>
      </c>
      <c r="H321" s="17">
        <f t="shared" si="14"/>
        <v>-5170.9468290480145</v>
      </c>
    </row>
    <row r="322" spans="1:8" ht="15">
      <c r="A322" s="15">
        <v>1015</v>
      </c>
      <c r="B322" s="27" t="s">
        <v>277</v>
      </c>
      <c r="C322" s="70">
        <f t="shared" si="12"/>
        <v>261883.926782478</v>
      </c>
      <c r="D322" s="34">
        <v>785652566</v>
      </c>
      <c r="E322" s="11">
        <v>830285657</v>
      </c>
      <c r="F322" s="12">
        <f t="shared" si="13"/>
        <v>-0.0537563073909634</v>
      </c>
      <c r="G322" s="11">
        <v>276761.608904781</v>
      </c>
      <c r="H322" s="17">
        <f t="shared" si="14"/>
        <v>-14877.682122302998</v>
      </c>
    </row>
    <row r="323" spans="1:8" ht="15">
      <c r="A323" s="15">
        <v>1016</v>
      </c>
      <c r="B323" s="27" t="s">
        <v>278</v>
      </c>
      <c r="C323" s="70">
        <f t="shared" si="12"/>
        <v>219426.765239682</v>
      </c>
      <c r="D323" s="34">
        <v>658280954</v>
      </c>
      <c r="E323" s="11">
        <v>696672185</v>
      </c>
      <c r="F323" s="12">
        <f t="shared" si="13"/>
        <v>-0.05510659364131209</v>
      </c>
      <c r="G323" s="11">
        <v>232223.829442605</v>
      </c>
      <c r="H323" s="17">
        <f t="shared" si="14"/>
        <v>-12797.064202923008</v>
      </c>
    </row>
    <row r="324" spans="1:8" ht="15">
      <c r="A324" s="15">
        <v>1017</v>
      </c>
      <c r="B324" s="27" t="s">
        <v>279</v>
      </c>
      <c r="C324" s="70">
        <f t="shared" si="12"/>
        <v>250632.353700729</v>
      </c>
      <c r="D324" s="34">
        <v>751897813</v>
      </c>
      <c r="E324" s="11">
        <v>772084662</v>
      </c>
      <c r="F324" s="12">
        <f t="shared" si="13"/>
        <v>-0.026145900823503213</v>
      </c>
      <c r="G324" s="11">
        <v>257361.296638446</v>
      </c>
      <c r="H324" s="17">
        <f t="shared" si="14"/>
        <v>-6728.942937716987</v>
      </c>
    </row>
    <row r="325" spans="1:8" ht="15">
      <c r="A325" s="15">
        <v>1018</v>
      </c>
      <c r="B325" s="27" t="s">
        <v>280</v>
      </c>
      <c r="C325" s="70">
        <f t="shared" si="12"/>
        <v>102040.536959361</v>
      </c>
      <c r="D325" s="34">
        <v>306121917</v>
      </c>
      <c r="E325" s="11">
        <v>325856885</v>
      </c>
      <c r="F325" s="12">
        <f t="shared" si="13"/>
        <v>-0.06056329913053701</v>
      </c>
      <c r="G325" s="11">
        <v>108618.853047705</v>
      </c>
      <c r="H325" s="17">
        <f t="shared" si="14"/>
        <v>-6578.316088344</v>
      </c>
    </row>
    <row r="326" spans="1:8" ht="15">
      <c r="A326" s="15">
        <v>1019</v>
      </c>
      <c r="B326" s="27" t="s">
        <v>281</v>
      </c>
      <c r="C326" s="70">
        <f aca="true" t="shared" si="15" ref="C326:C389">D326*0.000333333</f>
        <v>325665.139667868</v>
      </c>
      <c r="D326" s="34">
        <v>976996396</v>
      </c>
      <c r="E326" s="11">
        <v>1027367789</v>
      </c>
      <c r="F326" s="12">
        <f aca="true" t="shared" si="16" ref="F326:F389">(D326-E326)/E326</f>
        <v>-0.04902956228463184</v>
      </c>
      <c r="G326" s="11">
        <v>342455.587210737</v>
      </c>
      <c r="H326" s="17">
        <f aca="true" t="shared" si="17" ref="H326:H389">C326-G326</f>
        <v>-16790.44754286902</v>
      </c>
    </row>
    <row r="327" spans="1:8" ht="15">
      <c r="A327" s="15">
        <v>1020</v>
      </c>
      <c r="B327" s="27" t="s">
        <v>282</v>
      </c>
      <c r="C327" s="70">
        <f t="shared" si="15"/>
        <v>48694.804971813</v>
      </c>
      <c r="D327" s="34">
        <v>146084561</v>
      </c>
      <c r="E327" s="11">
        <v>152942012</v>
      </c>
      <c r="F327" s="12">
        <f t="shared" si="16"/>
        <v>-0.04483693466776153</v>
      </c>
      <c r="G327" s="11">
        <v>50980.619685996004</v>
      </c>
      <c r="H327" s="17">
        <f t="shared" si="17"/>
        <v>-2285.814714183005</v>
      </c>
    </row>
    <row r="328" spans="1:8" ht="14.25" customHeight="1">
      <c r="A328" s="15">
        <v>1021</v>
      </c>
      <c r="B328" s="27" t="s">
        <v>283</v>
      </c>
      <c r="C328" s="70">
        <f t="shared" si="15"/>
        <v>1398402.320929614</v>
      </c>
      <c r="D328" s="34">
        <v>4195211158</v>
      </c>
      <c r="E328" s="11">
        <v>4246342837</v>
      </c>
      <c r="F328" s="12">
        <f t="shared" si="16"/>
        <v>-0.012041344979135985</v>
      </c>
      <c r="G328" s="11">
        <v>1415446.196885721</v>
      </c>
      <c r="H328" s="17">
        <f t="shared" si="17"/>
        <v>-17043.875956107164</v>
      </c>
    </row>
    <row r="329" spans="1:8" ht="15">
      <c r="A329" s="15">
        <v>1022</v>
      </c>
      <c r="B329" s="27" t="s">
        <v>284</v>
      </c>
      <c r="C329" s="70">
        <f t="shared" si="15"/>
        <v>1202385.325280139</v>
      </c>
      <c r="D329" s="34">
        <v>3607159583</v>
      </c>
      <c r="E329" s="11">
        <v>3638817817</v>
      </c>
      <c r="F329" s="12">
        <f t="shared" si="16"/>
        <v>-0.008700142626568874</v>
      </c>
      <c r="G329" s="11">
        <v>1212938.059394061</v>
      </c>
      <c r="H329" s="17">
        <f t="shared" si="17"/>
        <v>-10552.73411392211</v>
      </c>
    </row>
    <row r="330" spans="1:8" ht="15">
      <c r="A330" s="15">
        <v>1023</v>
      </c>
      <c r="B330" s="27" t="s">
        <v>285</v>
      </c>
      <c r="C330" s="70">
        <f t="shared" si="15"/>
        <v>31562.636437332</v>
      </c>
      <c r="D330" s="34">
        <v>94688004</v>
      </c>
      <c r="E330" s="11">
        <v>95647177</v>
      </c>
      <c r="F330" s="12">
        <f t="shared" si="16"/>
        <v>-0.010028241607172578</v>
      </c>
      <c r="G330" s="11">
        <v>31882.360450941</v>
      </c>
      <c r="H330" s="17">
        <f t="shared" si="17"/>
        <v>-319.7240136090004</v>
      </c>
    </row>
    <row r="331" spans="1:8" ht="15">
      <c r="A331" s="15">
        <v>1024</v>
      </c>
      <c r="B331" s="27" t="s">
        <v>286</v>
      </c>
      <c r="C331" s="70">
        <f t="shared" si="15"/>
        <v>591356.037643371</v>
      </c>
      <c r="D331" s="34">
        <v>1774069887</v>
      </c>
      <c r="E331" s="11">
        <v>1819118006</v>
      </c>
      <c r="F331" s="12">
        <f t="shared" si="16"/>
        <v>-0.024763714531667386</v>
      </c>
      <c r="G331" s="11">
        <v>606372.062293998</v>
      </c>
      <c r="H331" s="17">
        <f t="shared" si="17"/>
        <v>-15016.024650626932</v>
      </c>
    </row>
    <row r="332" spans="1:8" ht="15">
      <c r="A332" s="15">
        <v>1025</v>
      </c>
      <c r="B332" s="27" t="s">
        <v>287</v>
      </c>
      <c r="C332" s="70">
        <f t="shared" si="15"/>
        <v>297693.36230634</v>
      </c>
      <c r="D332" s="34">
        <v>893080980</v>
      </c>
      <c r="E332" s="11">
        <v>927861627</v>
      </c>
      <c r="F332" s="12">
        <f t="shared" si="16"/>
        <v>-0.0374847347793164</v>
      </c>
      <c r="G332" s="11">
        <v>309286.899712791</v>
      </c>
      <c r="H332" s="17">
        <f t="shared" si="17"/>
        <v>-11593.53740645101</v>
      </c>
    </row>
    <row r="333" spans="1:8" ht="15">
      <c r="A333" s="15">
        <v>1026</v>
      </c>
      <c r="B333" s="27" t="s">
        <v>288</v>
      </c>
      <c r="C333" s="70">
        <f t="shared" si="15"/>
        <v>185594.814738333</v>
      </c>
      <c r="D333" s="34">
        <v>556785001</v>
      </c>
      <c r="E333" s="11">
        <v>566084868</v>
      </c>
      <c r="F333" s="12">
        <f t="shared" si="16"/>
        <v>-0.016428397093278247</v>
      </c>
      <c r="G333" s="11">
        <v>188694.767305044</v>
      </c>
      <c r="H333" s="17">
        <f t="shared" si="17"/>
        <v>-3099.9525667109992</v>
      </c>
    </row>
    <row r="334" spans="1:8" ht="15">
      <c r="A334" s="15"/>
      <c r="B334" s="27"/>
      <c r="C334" s="70">
        <f t="shared" si="15"/>
        <v>0</v>
      </c>
      <c r="E334" s="11"/>
      <c r="F334" s="12"/>
      <c r="G334" s="11"/>
      <c r="H334" s="17"/>
    </row>
    <row r="335" spans="1:8" ht="15">
      <c r="A335" s="15"/>
      <c r="B335" s="27" t="s">
        <v>263</v>
      </c>
      <c r="C335" s="70">
        <f t="shared" si="15"/>
        <v>7717101.297224319</v>
      </c>
      <c r="D335" s="34">
        <v>23151327043</v>
      </c>
      <c r="E335" s="11">
        <v>23804882686</v>
      </c>
      <c r="F335" s="12">
        <f t="shared" si="16"/>
        <v>-0.027454688671260104</v>
      </c>
      <c r="G335" s="11">
        <v>7934952.960372438</v>
      </c>
      <c r="H335" s="17">
        <f t="shared" si="17"/>
        <v>-217851.6631481191</v>
      </c>
    </row>
    <row r="336" spans="1:8" ht="15">
      <c r="A336" s="15"/>
      <c r="B336" s="27"/>
      <c r="C336" s="70">
        <f t="shared" si="15"/>
        <v>0</v>
      </c>
      <c r="E336" s="11"/>
      <c r="F336" s="12"/>
      <c r="G336" s="11"/>
      <c r="H336" s="17"/>
    </row>
    <row r="337" spans="1:8" ht="15">
      <c r="A337" s="15"/>
      <c r="B337" s="27"/>
      <c r="C337" s="70">
        <f t="shared" si="15"/>
        <v>0</v>
      </c>
      <c r="E337" s="11"/>
      <c r="F337" s="12"/>
      <c r="G337" s="11"/>
      <c r="H337" s="17"/>
    </row>
    <row r="338" spans="1:8" ht="15">
      <c r="A338" s="15"/>
      <c r="B338" s="27" t="s">
        <v>289</v>
      </c>
      <c r="C338" s="70">
        <f t="shared" si="15"/>
        <v>0</v>
      </c>
      <c r="E338" s="11"/>
      <c r="F338" s="12"/>
      <c r="G338" s="11"/>
      <c r="H338" s="17"/>
    </row>
    <row r="339" spans="1:8" ht="15">
      <c r="A339" s="15">
        <v>1101</v>
      </c>
      <c r="B339" s="27" t="s">
        <v>290</v>
      </c>
      <c r="C339" s="70">
        <f t="shared" si="15"/>
        <v>1035650.944681353</v>
      </c>
      <c r="D339" s="34">
        <v>3106955941</v>
      </c>
      <c r="E339" s="11">
        <v>3099753386</v>
      </c>
      <c r="F339" s="12">
        <f t="shared" si="16"/>
        <v>0.0023235896870151852</v>
      </c>
      <c r="G339" s="11">
        <v>1033250.0954155381</v>
      </c>
      <c r="H339" s="17">
        <f t="shared" si="17"/>
        <v>2400.8492658149917</v>
      </c>
    </row>
    <row r="340" spans="1:8" ht="15">
      <c r="A340" s="15">
        <v>1102</v>
      </c>
      <c r="B340" s="27" t="s">
        <v>291</v>
      </c>
      <c r="C340" s="70">
        <f t="shared" si="15"/>
        <v>1085260.59807165</v>
      </c>
      <c r="D340" s="34">
        <v>3255785050</v>
      </c>
      <c r="E340" s="11">
        <v>3558883670</v>
      </c>
      <c r="F340" s="12">
        <f t="shared" si="16"/>
        <v>-0.08516676803881033</v>
      </c>
      <c r="G340" s="11">
        <v>1186293.37037211</v>
      </c>
      <c r="H340" s="17">
        <f t="shared" si="17"/>
        <v>-101032.77230046014</v>
      </c>
    </row>
    <row r="341" spans="1:8" ht="15">
      <c r="A341" s="15">
        <v>1103</v>
      </c>
      <c r="B341" s="27" t="s">
        <v>12</v>
      </c>
      <c r="C341" s="70">
        <f t="shared" si="15"/>
        <v>3274098.749564643</v>
      </c>
      <c r="D341" s="34">
        <v>9822306071</v>
      </c>
      <c r="E341" s="11">
        <v>10413289090</v>
      </c>
      <c r="F341" s="12">
        <f t="shared" si="16"/>
        <v>-0.056752771760415995</v>
      </c>
      <c r="G341" s="11">
        <v>3471092.89223697</v>
      </c>
      <c r="H341" s="17">
        <f t="shared" si="17"/>
        <v>-196994.14267232688</v>
      </c>
    </row>
    <row r="342" spans="1:8" ht="15">
      <c r="A342" s="15">
        <v>1104</v>
      </c>
      <c r="B342" s="27" t="s">
        <v>292</v>
      </c>
      <c r="C342" s="70">
        <f t="shared" si="15"/>
        <v>162118.774214397</v>
      </c>
      <c r="D342" s="34">
        <v>486356809</v>
      </c>
      <c r="E342" s="11">
        <v>513601466</v>
      </c>
      <c r="F342" s="12">
        <f t="shared" si="16"/>
        <v>-0.05304629913186424</v>
      </c>
      <c r="G342" s="11">
        <v>171200.317466178</v>
      </c>
      <c r="H342" s="17">
        <f t="shared" si="17"/>
        <v>-9081.543251780997</v>
      </c>
    </row>
    <row r="343" spans="1:8" ht="15">
      <c r="A343" s="15">
        <v>1105</v>
      </c>
      <c r="B343" s="27" t="s">
        <v>293</v>
      </c>
      <c r="C343" s="70">
        <f t="shared" si="15"/>
        <v>107700.604632621</v>
      </c>
      <c r="D343" s="34">
        <v>323102137</v>
      </c>
      <c r="E343" s="11">
        <v>324753729</v>
      </c>
      <c r="F343" s="12">
        <f t="shared" si="16"/>
        <v>-0.0050856752440862655</v>
      </c>
      <c r="G343" s="11">
        <v>108251.134748757</v>
      </c>
      <c r="H343" s="17">
        <f t="shared" si="17"/>
        <v>-550.5301161359966</v>
      </c>
    </row>
    <row r="344" spans="1:8" ht="15">
      <c r="A344" s="15">
        <v>1106</v>
      </c>
      <c r="B344" s="27" t="s">
        <v>197</v>
      </c>
      <c r="C344" s="70">
        <f t="shared" si="15"/>
        <v>1404817.254514674</v>
      </c>
      <c r="D344" s="34">
        <v>4214455978</v>
      </c>
      <c r="E344" s="11">
        <v>4286177522</v>
      </c>
      <c r="F344" s="12">
        <f t="shared" si="16"/>
        <v>-0.016733218265428625</v>
      </c>
      <c r="G344" s="11">
        <v>1428724.411940826</v>
      </c>
      <c r="H344" s="17">
        <f t="shared" si="17"/>
        <v>-23907.157426152145</v>
      </c>
    </row>
    <row r="345" spans="1:8" ht="15">
      <c r="A345" s="15">
        <v>1107</v>
      </c>
      <c r="B345" s="27" t="s">
        <v>198</v>
      </c>
      <c r="C345" s="70">
        <f t="shared" si="15"/>
        <v>1708228.319769972</v>
      </c>
      <c r="D345" s="34">
        <v>5124690084</v>
      </c>
      <c r="E345" s="11">
        <v>5508926918</v>
      </c>
      <c r="F345" s="12">
        <f t="shared" si="16"/>
        <v>-0.06974803618188061</v>
      </c>
      <c r="G345" s="11">
        <v>1836307.136357694</v>
      </c>
      <c r="H345" s="17">
        <f t="shared" si="17"/>
        <v>-128078.81658772193</v>
      </c>
    </row>
    <row r="346" spans="1:8" ht="15">
      <c r="A346" s="15">
        <v>1108</v>
      </c>
      <c r="B346" s="27" t="s">
        <v>294</v>
      </c>
      <c r="C346" s="70">
        <f t="shared" si="15"/>
        <v>167987.423679075</v>
      </c>
      <c r="D346" s="34">
        <v>503962775</v>
      </c>
      <c r="E346" s="11">
        <v>525289711</v>
      </c>
      <c r="F346" s="12">
        <f t="shared" si="16"/>
        <v>-0.04060033073825046</v>
      </c>
      <c r="G346" s="11">
        <v>175096.395236763</v>
      </c>
      <c r="H346" s="17">
        <f t="shared" si="17"/>
        <v>-7108.971557687997</v>
      </c>
    </row>
    <row r="347" spans="1:8" ht="15">
      <c r="A347" s="15">
        <v>1109</v>
      </c>
      <c r="B347" s="27" t="s">
        <v>295</v>
      </c>
      <c r="C347" s="70">
        <f t="shared" si="15"/>
        <v>822602.128063716</v>
      </c>
      <c r="D347" s="34">
        <v>2467808852</v>
      </c>
      <c r="E347" s="11">
        <v>2564488325</v>
      </c>
      <c r="F347" s="12">
        <f t="shared" si="16"/>
        <v>-0.03769932272941816</v>
      </c>
      <c r="G347" s="11">
        <v>854828.586837225</v>
      </c>
      <c r="H347" s="17">
        <f t="shared" si="17"/>
        <v>-32226.458773509017</v>
      </c>
    </row>
    <row r="348" spans="1:8" ht="15">
      <c r="A348" s="15">
        <v>1110</v>
      </c>
      <c r="B348" s="27" t="s">
        <v>296</v>
      </c>
      <c r="C348" s="70">
        <f t="shared" si="15"/>
        <v>1646467.019864667</v>
      </c>
      <c r="D348" s="34">
        <v>4939405999</v>
      </c>
      <c r="E348" s="11">
        <v>5071969178</v>
      </c>
      <c r="F348" s="12">
        <f t="shared" si="16"/>
        <v>-0.026136432290440863</v>
      </c>
      <c r="G348" s="11">
        <v>1690654.702010274</v>
      </c>
      <c r="H348" s="17">
        <f t="shared" si="17"/>
        <v>-44187.68214560696</v>
      </c>
    </row>
    <row r="349" spans="1:10" ht="15">
      <c r="A349" s="15">
        <v>1111</v>
      </c>
      <c r="B349" s="27" t="s">
        <v>297</v>
      </c>
      <c r="C349" s="70">
        <f t="shared" si="15"/>
        <v>1004341.159657836</v>
      </c>
      <c r="D349" s="34">
        <v>3013026492</v>
      </c>
      <c r="E349" s="68">
        <v>2975984101</v>
      </c>
      <c r="F349" s="12">
        <f t="shared" si="16"/>
        <v>0.012447106484054431</v>
      </c>
      <c r="G349" s="11">
        <v>1067091.181907751</v>
      </c>
      <c r="H349" s="17">
        <f t="shared" si="17"/>
        <v>-62750.02224991494</v>
      </c>
      <c r="I349" s="59"/>
      <c r="J349" s="55"/>
    </row>
    <row r="350" spans="1:10" ht="15">
      <c r="A350" s="15">
        <v>1112</v>
      </c>
      <c r="B350" s="27" t="s">
        <v>825</v>
      </c>
      <c r="C350" s="70">
        <f t="shared" si="15"/>
        <v>856797.65653482</v>
      </c>
      <c r="D350" s="34">
        <v>2570395540</v>
      </c>
      <c r="E350" s="11">
        <v>2607135773</v>
      </c>
      <c r="F350" s="12">
        <f t="shared" si="16"/>
        <v>-0.014092182455738948</v>
      </c>
      <c r="G350" s="11">
        <v>869044.388621409</v>
      </c>
      <c r="H350" s="17">
        <f t="shared" si="17"/>
        <v>-12246.732086588978</v>
      </c>
      <c r="I350" s="60"/>
      <c r="J350" s="55"/>
    </row>
    <row r="351" spans="1:10" ht="15">
      <c r="A351" s="15">
        <v>1113</v>
      </c>
      <c r="B351" s="27" t="s">
        <v>298</v>
      </c>
      <c r="C351" s="70">
        <f t="shared" si="15"/>
        <v>2085516.8478144</v>
      </c>
      <c r="D351" s="34">
        <v>6256556800</v>
      </c>
      <c r="E351" s="11">
        <v>6391298407</v>
      </c>
      <c r="F351" s="12">
        <f t="shared" si="16"/>
        <v>-0.021082039738971617</v>
      </c>
      <c r="G351" s="11">
        <v>2130430.671900531</v>
      </c>
      <c r="H351" s="17">
        <f t="shared" si="17"/>
        <v>-44913.82408613083</v>
      </c>
      <c r="I351" s="59"/>
      <c r="J351" s="55"/>
    </row>
    <row r="352" spans="1:8" ht="15">
      <c r="A352" s="15"/>
      <c r="B352" s="27"/>
      <c r="C352" s="70">
        <f t="shared" si="15"/>
        <v>0</v>
      </c>
      <c r="E352" s="11"/>
      <c r="F352" s="12"/>
      <c r="G352" s="11"/>
      <c r="H352" s="17"/>
    </row>
    <row r="353" spans="1:8" ht="15">
      <c r="A353" s="15"/>
      <c r="B353" s="27" t="s">
        <v>289</v>
      </c>
      <c r="C353" s="70">
        <f t="shared" si="15"/>
        <v>15361587.481063824</v>
      </c>
      <c r="D353" s="34">
        <v>46084808528</v>
      </c>
      <c r="E353" s="68">
        <v>47841551276</v>
      </c>
      <c r="F353" s="12">
        <f t="shared" si="16"/>
        <v>-0.036720020591833956</v>
      </c>
      <c r="G353" s="11">
        <v>16022265.285052026</v>
      </c>
      <c r="H353" s="17">
        <f t="shared" si="17"/>
        <v>-660677.8039882015</v>
      </c>
    </row>
    <row r="354" spans="1:8" ht="15">
      <c r="A354" s="15"/>
      <c r="B354" s="27"/>
      <c r="C354" s="70">
        <f t="shared" si="15"/>
        <v>0</v>
      </c>
      <c r="E354" s="11"/>
      <c r="F354" s="12"/>
      <c r="G354" s="11"/>
      <c r="H354" s="17"/>
    </row>
    <row r="355" spans="1:8" ht="15">
      <c r="A355" s="15"/>
      <c r="B355" s="27"/>
      <c r="C355" s="70">
        <f t="shared" si="15"/>
        <v>0</v>
      </c>
      <c r="E355" s="11"/>
      <c r="F355" s="12"/>
      <c r="G355" s="11"/>
      <c r="H355" s="17"/>
    </row>
    <row r="356" spans="1:8" ht="15">
      <c r="A356" s="15"/>
      <c r="B356" s="27" t="s">
        <v>299</v>
      </c>
      <c r="C356" s="70">
        <f t="shared" si="15"/>
        <v>0</v>
      </c>
      <c r="E356" s="11"/>
      <c r="F356" s="12"/>
      <c r="G356" s="11"/>
      <c r="H356" s="17"/>
    </row>
    <row r="357" spans="1:8" ht="15">
      <c r="A357" s="15">
        <v>1201</v>
      </c>
      <c r="B357" s="27" t="s">
        <v>300</v>
      </c>
      <c r="C357" s="70">
        <f t="shared" si="15"/>
        <v>869974.342691454</v>
      </c>
      <c r="D357" s="34">
        <v>2609925638</v>
      </c>
      <c r="E357" s="11">
        <v>2725374683</v>
      </c>
      <c r="F357" s="12">
        <f t="shared" si="16"/>
        <v>-0.04236079747864892</v>
      </c>
      <c r="G357" s="11">
        <v>908457.319208439</v>
      </c>
      <c r="H357" s="17">
        <f t="shared" si="17"/>
        <v>-38482.976516984985</v>
      </c>
    </row>
    <row r="358" spans="1:10" ht="15">
      <c r="A358" s="15">
        <v>1202</v>
      </c>
      <c r="B358" s="27" t="s">
        <v>301</v>
      </c>
      <c r="C358" s="70">
        <f t="shared" si="15"/>
        <v>572603.888728872</v>
      </c>
      <c r="D358" s="34">
        <v>1717813384</v>
      </c>
      <c r="E358" s="68">
        <v>1787292567</v>
      </c>
      <c r="F358" s="12">
        <f t="shared" si="16"/>
        <v>-0.03887398419421726</v>
      </c>
      <c r="G358" s="11">
        <v>692157.946174695</v>
      </c>
      <c r="H358" s="17">
        <f t="shared" si="17"/>
        <v>-119554.05744582298</v>
      </c>
      <c r="I358" s="59"/>
      <c r="J358" s="55"/>
    </row>
    <row r="359" spans="1:10" ht="15">
      <c r="A359" s="15">
        <v>1203</v>
      </c>
      <c r="B359" s="27" t="s">
        <v>302</v>
      </c>
      <c r="C359" s="70">
        <f t="shared" si="15"/>
        <v>211511.651488137</v>
      </c>
      <c r="D359" s="34">
        <v>634535589</v>
      </c>
      <c r="E359" s="11">
        <v>670000598</v>
      </c>
      <c r="F359" s="12">
        <f t="shared" si="16"/>
        <v>-0.052932802009230444</v>
      </c>
      <c r="G359" s="11">
        <v>223333.309333134</v>
      </c>
      <c r="H359" s="17">
        <f t="shared" si="17"/>
        <v>-11821.657844997011</v>
      </c>
      <c r="I359" s="60"/>
      <c r="J359" s="55"/>
    </row>
    <row r="360" spans="1:10" ht="15">
      <c r="A360" s="15">
        <v>1204</v>
      </c>
      <c r="B360" s="27" t="s">
        <v>303</v>
      </c>
      <c r="C360" s="70">
        <f t="shared" si="15"/>
        <v>2667491.798838867</v>
      </c>
      <c r="D360" s="34">
        <v>8002483399</v>
      </c>
      <c r="E360" s="11">
        <v>8235177838</v>
      </c>
      <c r="F360" s="12">
        <f t="shared" si="16"/>
        <v>-0.028256152274728812</v>
      </c>
      <c r="G360" s="11">
        <v>2745056.534274054</v>
      </c>
      <c r="H360" s="17">
        <f t="shared" si="17"/>
        <v>-77564.73543518735</v>
      </c>
      <c r="I360" s="59"/>
      <c r="J360" s="55"/>
    </row>
    <row r="361" spans="1:8" ht="15">
      <c r="A361" s="15">
        <v>1205</v>
      </c>
      <c r="B361" s="27" t="s">
        <v>304</v>
      </c>
      <c r="C361" s="70">
        <f t="shared" si="15"/>
        <v>5243514.960479796</v>
      </c>
      <c r="D361" s="34">
        <v>15730560612</v>
      </c>
      <c r="E361" s="11">
        <v>16116664674</v>
      </c>
      <c r="F361" s="12">
        <f t="shared" si="16"/>
        <v>-0.02395682170039049</v>
      </c>
      <c r="G361" s="11">
        <v>5372216.185778442</v>
      </c>
      <c r="H361" s="17">
        <f t="shared" si="17"/>
        <v>-128701.2252986459</v>
      </c>
    </row>
    <row r="362" spans="1:8" ht="15">
      <c r="A362" s="15">
        <v>1206</v>
      </c>
      <c r="B362" s="27" t="s">
        <v>305</v>
      </c>
      <c r="C362" s="70">
        <f t="shared" si="15"/>
        <v>81893.517439734</v>
      </c>
      <c r="D362" s="34">
        <v>245680798</v>
      </c>
      <c r="E362" s="11">
        <v>252171299</v>
      </c>
      <c r="F362" s="12">
        <f t="shared" si="16"/>
        <v>-0.025738460426457967</v>
      </c>
      <c r="G362" s="11">
        <v>84057.015609567</v>
      </c>
      <c r="H362" s="17">
        <f t="shared" si="17"/>
        <v>-2163.498169832994</v>
      </c>
    </row>
    <row r="363" spans="1:8" ht="15">
      <c r="A363" s="15">
        <v>1207</v>
      </c>
      <c r="B363" s="27" t="s">
        <v>306</v>
      </c>
      <c r="C363" s="70">
        <f t="shared" si="15"/>
        <v>478153.540179315</v>
      </c>
      <c r="D363" s="34">
        <v>1434462055</v>
      </c>
      <c r="E363" s="11">
        <v>1496137148</v>
      </c>
      <c r="F363" s="12">
        <f t="shared" si="16"/>
        <v>-0.04122288727503744</v>
      </c>
      <c r="G363" s="11">
        <v>498711.883954284</v>
      </c>
      <c r="H363" s="17">
        <f t="shared" si="17"/>
        <v>-20558.34377496899</v>
      </c>
    </row>
    <row r="364" spans="1:8" ht="15">
      <c r="A364" s="15">
        <v>1208</v>
      </c>
      <c r="B364" s="27" t="s">
        <v>307</v>
      </c>
      <c r="C364" s="70">
        <f t="shared" si="15"/>
        <v>173919.986413173</v>
      </c>
      <c r="D364" s="34">
        <v>521760481</v>
      </c>
      <c r="E364" s="11">
        <v>536664612</v>
      </c>
      <c r="F364" s="12">
        <f t="shared" si="16"/>
        <v>-0.027771778997047043</v>
      </c>
      <c r="G364" s="11">
        <v>178888.025111796</v>
      </c>
      <c r="H364" s="17">
        <f t="shared" si="17"/>
        <v>-4968.038698623015</v>
      </c>
    </row>
    <row r="365" spans="1:8" ht="15">
      <c r="A365" s="15">
        <v>1209</v>
      </c>
      <c r="B365" s="27" t="s">
        <v>308</v>
      </c>
      <c r="C365" s="70">
        <f t="shared" si="15"/>
        <v>760269.554063019</v>
      </c>
      <c r="D365" s="34">
        <v>2280810943</v>
      </c>
      <c r="E365" s="11">
        <v>2334446146</v>
      </c>
      <c r="F365" s="12">
        <f t="shared" si="16"/>
        <v>-0.022975558074835967</v>
      </c>
      <c r="G365" s="11">
        <v>778147.937184618</v>
      </c>
      <c r="H365" s="17">
        <f t="shared" si="17"/>
        <v>-17878.383121598978</v>
      </c>
    </row>
    <row r="366" spans="1:8" ht="15">
      <c r="A366" s="15">
        <v>1210</v>
      </c>
      <c r="B366" s="27" t="s">
        <v>309</v>
      </c>
      <c r="C366" s="70">
        <f t="shared" si="15"/>
        <v>550371.901294215</v>
      </c>
      <c r="D366" s="34">
        <v>1651117355</v>
      </c>
      <c r="E366" s="11">
        <v>1692863887</v>
      </c>
      <c r="F366" s="12">
        <f t="shared" si="16"/>
        <v>-0.024660300406065663</v>
      </c>
      <c r="G366" s="11">
        <v>564287.398045371</v>
      </c>
      <c r="H366" s="17">
        <f t="shared" si="17"/>
        <v>-13915.496751156054</v>
      </c>
    </row>
    <row r="367" spans="1:8" ht="15">
      <c r="A367" s="15">
        <v>1211</v>
      </c>
      <c r="B367" s="27" t="s">
        <v>310</v>
      </c>
      <c r="C367" s="70">
        <f t="shared" si="15"/>
        <v>327553.093446579</v>
      </c>
      <c r="D367" s="34">
        <v>982660263</v>
      </c>
      <c r="E367" s="11">
        <v>1030088192</v>
      </c>
      <c r="F367" s="12">
        <f t="shared" si="16"/>
        <v>-0.04604259069110851</v>
      </c>
      <c r="G367" s="11">
        <v>343362.387303936</v>
      </c>
      <c r="H367" s="17">
        <f t="shared" si="17"/>
        <v>-15809.293857356999</v>
      </c>
    </row>
    <row r="368" spans="1:8" ht="15">
      <c r="A368" s="15">
        <v>1212</v>
      </c>
      <c r="B368" s="27" t="s">
        <v>237</v>
      </c>
      <c r="C368" s="70">
        <f t="shared" si="15"/>
        <v>2360669.665661307</v>
      </c>
      <c r="D368" s="34">
        <v>7082016079</v>
      </c>
      <c r="E368" s="11">
        <v>7815840669</v>
      </c>
      <c r="F368" s="12">
        <f t="shared" si="16"/>
        <v>-0.09388939988382458</v>
      </c>
      <c r="G368" s="11">
        <v>2605277.617719777</v>
      </c>
      <c r="H368" s="17">
        <f t="shared" si="17"/>
        <v>-244607.95205846988</v>
      </c>
    </row>
    <row r="369" spans="1:8" ht="15">
      <c r="A369" s="15">
        <v>1213</v>
      </c>
      <c r="B369" s="27" t="s">
        <v>311</v>
      </c>
      <c r="C369" s="70">
        <f t="shared" si="15"/>
        <v>1086247.672751241</v>
      </c>
      <c r="D369" s="34">
        <v>3258746277</v>
      </c>
      <c r="E369" s="11">
        <v>3453363118</v>
      </c>
      <c r="F369" s="12">
        <f t="shared" si="16"/>
        <v>-0.05635574202596786</v>
      </c>
      <c r="G369" s="11">
        <v>1151119.888212294</v>
      </c>
      <c r="H369" s="17">
        <f t="shared" si="17"/>
        <v>-64872.21546105319</v>
      </c>
    </row>
    <row r="370" spans="1:8" ht="15">
      <c r="A370" s="15">
        <v>1214</v>
      </c>
      <c r="B370" s="27" t="s">
        <v>312</v>
      </c>
      <c r="C370" s="70">
        <f t="shared" si="15"/>
        <v>1602515.140483257</v>
      </c>
      <c r="D370" s="34">
        <v>4807550229</v>
      </c>
      <c r="E370" s="11">
        <v>4944885360</v>
      </c>
      <c r="F370" s="12">
        <f t="shared" si="16"/>
        <v>-0.02777316782931445</v>
      </c>
      <c r="G370" s="11">
        <v>1648293.47170488</v>
      </c>
      <c r="H370" s="17">
        <f t="shared" si="17"/>
        <v>-45778.33122162311</v>
      </c>
    </row>
    <row r="371" spans="1:8" ht="15">
      <c r="A371" s="15">
        <v>1215</v>
      </c>
      <c r="B371" s="27" t="s">
        <v>313</v>
      </c>
      <c r="C371" s="70">
        <f t="shared" si="15"/>
        <v>2508365.982964842</v>
      </c>
      <c r="D371" s="34">
        <v>7525105474</v>
      </c>
      <c r="E371" s="11">
        <v>7832236667</v>
      </c>
      <c r="F371" s="12">
        <f t="shared" si="16"/>
        <v>-0.03921372732441207</v>
      </c>
      <c r="G371" s="11">
        <v>2610742.944921111</v>
      </c>
      <c r="H371" s="17">
        <f t="shared" si="17"/>
        <v>-102376.96195626911</v>
      </c>
    </row>
    <row r="372" spans="1:8" ht="15">
      <c r="A372" s="15">
        <v>1216</v>
      </c>
      <c r="B372" s="27" t="s">
        <v>314</v>
      </c>
      <c r="C372" s="70">
        <f t="shared" si="15"/>
        <v>1245725.821272933</v>
      </c>
      <c r="D372" s="34">
        <v>3737181201</v>
      </c>
      <c r="E372" s="11">
        <v>3917593633</v>
      </c>
      <c r="F372" s="12">
        <f t="shared" si="16"/>
        <v>-0.0460518494006854</v>
      </c>
      <c r="G372" s="11">
        <v>1305863.238468789</v>
      </c>
      <c r="H372" s="17">
        <f t="shared" si="17"/>
        <v>-60137.417195856106</v>
      </c>
    </row>
    <row r="373" spans="1:8" ht="15">
      <c r="A373" s="15">
        <v>1217</v>
      </c>
      <c r="B373" s="27" t="s">
        <v>315</v>
      </c>
      <c r="C373" s="70">
        <f t="shared" si="15"/>
        <v>2204133.266531196</v>
      </c>
      <c r="D373" s="34">
        <v>6612406412</v>
      </c>
      <c r="E373" s="11">
        <v>6723491000</v>
      </c>
      <c r="F373" s="12">
        <f t="shared" si="16"/>
        <v>-0.01652186163408265</v>
      </c>
      <c r="G373" s="11">
        <v>2241161.425503</v>
      </c>
      <c r="H373" s="17">
        <f t="shared" si="17"/>
        <v>-37028.158971804194</v>
      </c>
    </row>
    <row r="374" spans="1:8" ht="15">
      <c r="A374" s="15">
        <v>1218</v>
      </c>
      <c r="B374" s="27" t="s">
        <v>316</v>
      </c>
      <c r="C374" s="70">
        <f t="shared" si="15"/>
        <v>1278523.743808311</v>
      </c>
      <c r="D374" s="34">
        <v>3835575067</v>
      </c>
      <c r="E374" s="11">
        <v>3817802636</v>
      </c>
      <c r="F374" s="12">
        <f t="shared" si="16"/>
        <v>0.004655146610360295</v>
      </c>
      <c r="G374" s="11">
        <v>1272599.606065788</v>
      </c>
      <c r="H374" s="17">
        <f t="shared" si="17"/>
        <v>5924.137742522871</v>
      </c>
    </row>
    <row r="375" spans="1:8" ht="15">
      <c r="A375" s="15">
        <v>1219</v>
      </c>
      <c r="B375" s="27" t="s">
        <v>317</v>
      </c>
      <c r="C375" s="70">
        <f t="shared" si="15"/>
        <v>1730329.493335443</v>
      </c>
      <c r="D375" s="34">
        <v>5190993671</v>
      </c>
      <c r="E375" s="11">
        <v>5297094182</v>
      </c>
      <c r="F375" s="12">
        <f t="shared" si="16"/>
        <v>-0.020029946109045793</v>
      </c>
      <c r="G375" s="11">
        <v>1765696.294968606</v>
      </c>
      <c r="H375" s="17">
        <f t="shared" si="17"/>
        <v>-35366.80163316289</v>
      </c>
    </row>
    <row r="376" spans="1:8" ht="15">
      <c r="A376" s="15">
        <v>1220</v>
      </c>
      <c r="B376" s="27" t="s">
        <v>318</v>
      </c>
      <c r="C376" s="70">
        <f t="shared" si="15"/>
        <v>323778.395887947</v>
      </c>
      <c r="D376" s="34">
        <v>971336159</v>
      </c>
      <c r="E376" s="11">
        <v>1005907998</v>
      </c>
      <c r="F376" s="12">
        <f t="shared" si="16"/>
        <v>-0.03436878826765229</v>
      </c>
      <c r="G376" s="11">
        <v>335302.330697334</v>
      </c>
      <c r="H376" s="17">
        <f t="shared" si="17"/>
        <v>-11523.934809387021</v>
      </c>
    </row>
    <row r="377" spans="1:8" ht="15">
      <c r="A377" s="15">
        <v>1221</v>
      </c>
      <c r="B377" s="27" t="s">
        <v>319</v>
      </c>
      <c r="C377" s="70">
        <f t="shared" si="15"/>
        <v>2851334.952995529</v>
      </c>
      <c r="D377" s="34">
        <v>8554013413</v>
      </c>
      <c r="E377" s="11">
        <v>8467549028</v>
      </c>
      <c r="F377" s="12">
        <f t="shared" si="16"/>
        <v>0.010211264760804407</v>
      </c>
      <c r="G377" s="11">
        <v>2822513.520150324</v>
      </c>
      <c r="H377" s="17">
        <f t="shared" si="17"/>
        <v>28821.43284520507</v>
      </c>
    </row>
    <row r="378" spans="1:8" ht="15">
      <c r="A378" s="15">
        <v>1222</v>
      </c>
      <c r="B378" s="27" t="s">
        <v>320</v>
      </c>
      <c r="C378" s="70">
        <f t="shared" si="15"/>
        <v>1355349.490982487</v>
      </c>
      <c r="D378" s="34">
        <v>4066052539</v>
      </c>
      <c r="E378" s="11">
        <v>4126186779</v>
      </c>
      <c r="F378" s="12">
        <f t="shared" si="16"/>
        <v>-0.014573804633869192</v>
      </c>
      <c r="G378" s="11">
        <v>1375394.217604407</v>
      </c>
      <c r="H378" s="17">
        <f t="shared" si="17"/>
        <v>-20044.72662192001</v>
      </c>
    </row>
    <row r="379" spans="1:8" ht="15">
      <c r="A379" s="15">
        <v>1223</v>
      </c>
      <c r="B379" s="27" t="s">
        <v>321</v>
      </c>
      <c r="C379" s="70">
        <f t="shared" si="15"/>
        <v>520894.17443863803</v>
      </c>
      <c r="D379" s="34">
        <v>1562684086</v>
      </c>
      <c r="E379" s="11">
        <v>1617075947</v>
      </c>
      <c r="F379" s="12">
        <f t="shared" si="16"/>
        <v>-0.03363593472582893</v>
      </c>
      <c r="G379" s="11">
        <v>539024.776641351</v>
      </c>
      <c r="H379" s="17">
        <f t="shared" si="17"/>
        <v>-18130.602202713024</v>
      </c>
    </row>
    <row r="380" spans="1:8" ht="15">
      <c r="A380" s="15">
        <v>1224</v>
      </c>
      <c r="B380" s="27" t="s">
        <v>322</v>
      </c>
      <c r="C380" s="70">
        <f t="shared" si="15"/>
        <v>294890.063109642</v>
      </c>
      <c r="D380" s="34">
        <v>884671074</v>
      </c>
      <c r="E380" s="11">
        <v>921811635</v>
      </c>
      <c r="F380" s="12">
        <f t="shared" si="16"/>
        <v>-0.040290835556659035</v>
      </c>
      <c r="G380" s="11">
        <v>307270.237729455</v>
      </c>
      <c r="H380" s="17">
        <f t="shared" si="17"/>
        <v>-12380.174619812984</v>
      </c>
    </row>
    <row r="381" spans="1:8" ht="15">
      <c r="A381" s="15">
        <v>1225</v>
      </c>
      <c r="B381" s="27" t="s">
        <v>323</v>
      </c>
      <c r="C381" s="70">
        <f t="shared" si="15"/>
        <v>4130246.155416381</v>
      </c>
      <c r="D381" s="34">
        <v>12390750857</v>
      </c>
      <c r="E381" s="11">
        <v>14309989722</v>
      </c>
      <c r="F381" s="12">
        <f t="shared" si="16"/>
        <v>-0.13411881505752488</v>
      </c>
      <c r="G381" s="11">
        <v>4769991.804003426</v>
      </c>
      <c r="H381" s="17">
        <f t="shared" si="17"/>
        <v>-639745.6485870448</v>
      </c>
    </row>
    <row r="382" spans="1:8" ht="15">
      <c r="A382" s="15"/>
      <c r="B382" s="27"/>
      <c r="C382" s="70">
        <f t="shared" si="15"/>
        <v>0</v>
      </c>
      <c r="E382" s="11"/>
      <c r="F382" s="12"/>
      <c r="G382" s="11"/>
      <c r="H382" s="17"/>
    </row>
    <row r="383" spans="1:8" ht="15">
      <c r="A383" s="15"/>
      <c r="B383" s="27" t="s">
        <v>299</v>
      </c>
      <c r="C383" s="70">
        <f t="shared" si="15"/>
        <v>35430262.254702315</v>
      </c>
      <c r="D383" s="34">
        <v>106290893055</v>
      </c>
      <c r="E383" s="68">
        <v>111127710018</v>
      </c>
      <c r="F383" s="12">
        <f t="shared" si="16"/>
        <v>-0.04352485048253539</v>
      </c>
      <c r="G383" s="11">
        <v>37138927.31636888</v>
      </c>
      <c r="H383" s="17">
        <f t="shared" si="17"/>
        <v>-1708665.0616665632</v>
      </c>
    </row>
    <row r="384" spans="1:8" ht="15">
      <c r="A384" s="15"/>
      <c r="B384" s="27"/>
      <c r="C384" s="70">
        <f t="shared" si="15"/>
        <v>0</v>
      </c>
      <c r="E384" s="11"/>
      <c r="F384" s="12"/>
      <c r="G384" s="11"/>
      <c r="H384" s="17"/>
    </row>
    <row r="385" spans="1:8" ht="15">
      <c r="A385" s="15"/>
      <c r="B385" s="27"/>
      <c r="C385" s="70">
        <f t="shared" si="15"/>
        <v>0</v>
      </c>
      <c r="E385" s="11"/>
      <c r="F385" s="12"/>
      <c r="G385" s="11"/>
      <c r="H385" s="17"/>
    </row>
    <row r="386" spans="1:8" ht="15">
      <c r="A386" s="15"/>
      <c r="B386" s="27" t="s">
        <v>324</v>
      </c>
      <c r="C386" s="70">
        <f t="shared" si="15"/>
        <v>0</v>
      </c>
      <c r="E386" s="11"/>
      <c r="F386" s="12"/>
      <c r="G386" s="11"/>
      <c r="H386" s="17"/>
    </row>
    <row r="387" spans="1:8" ht="15">
      <c r="A387" s="15">
        <v>1301</v>
      </c>
      <c r="B387" s="27" t="s">
        <v>325</v>
      </c>
      <c r="C387" s="70">
        <f t="shared" si="15"/>
        <v>716883.3831159</v>
      </c>
      <c r="D387" s="34">
        <v>2150652300</v>
      </c>
      <c r="E387" s="11">
        <v>2180138959</v>
      </c>
      <c r="F387" s="12">
        <f t="shared" si="16"/>
        <v>-0.013525128239314217</v>
      </c>
      <c r="G387" s="11">
        <v>726712.2596203471</v>
      </c>
      <c r="H387" s="17">
        <f t="shared" si="17"/>
        <v>-9828.876504447078</v>
      </c>
    </row>
    <row r="388" spans="1:8" ht="15">
      <c r="A388" s="15">
        <v>1302</v>
      </c>
      <c r="B388" s="27" t="s">
        <v>326</v>
      </c>
      <c r="C388" s="70">
        <f t="shared" si="15"/>
        <v>221609.630390148</v>
      </c>
      <c r="D388" s="34">
        <v>664829556</v>
      </c>
      <c r="E388" s="11">
        <v>591151764</v>
      </c>
      <c r="F388" s="12">
        <f t="shared" si="16"/>
        <v>0.12463430964235438</v>
      </c>
      <c r="G388" s="11">
        <v>197050.390949412</v>
      </c>
      <c r="H388" s="17">
        <f t="shared" si="17"/>
        <v>24559.23944073601</v>
      </c>
    </row>
    <row r="389" spans="1:8" ht="15">
      <c r="A389" s="15">
        <v>1303</v>
      </c>
      <c r="B389" s="27" t="s">
        <v>327</v>
      </c>
      <c r="C389" s="70">
        <f t="shared" si="15"/>
        <v>70291.475708454</v>
      </c>
      <c r="D389" s="34">
        <v>210874638</v>
      </c>
      <c r="E389" s="11">
        <v>216643636</v>
      </c>
      <c r="F389" s="12">
        <f t="shared" si="16"/>
        <v>-0.02662897515254037</v>
      </c>
      <c r="G389" s="11">
        <v>72214.473118788</v>
      </c>
      <c r="H389" s="17">
        <f t="shared" si="17"/>
        <v>-1922.9974103339919</v>
      </c>
    </row>
    <row r="390" spans="1:8" ht="15">
      <c r="A390" s="15">
        <v>1304</v>
      </c>
      <c r="B390" s="27" t="s">
        <v>328</v>
      </c>
      <c r="C390" s="70">
        <f aca="true" t="shared" si="18" ref="C390:C453">D390*0.000333333</f>
        <v>478012.521320334</v>
      </c>
      <c r="D390" s="34">
        <v>1434038998</v>
      </c>
      <c r="E390" s="11">
        <v>1320362981</v>
      </c>
      <c r="F390" s="12">
        <f aca="true" t="shared" si="19" ref="F390:F453">(D390-E390)/E390</f>
        <v>0.08609451994322462</v>
      </c>
      <c r="G390" s="11">
        <v>440120.553545673</v>
      </c>
      <c r="H390" s="17">
        <f aca="true" t="shared" si="20" ref="H390:H453">C390-G390</f>
        <v>37891.96777466097</v>
      </c>
    </row>
    <row r="391" spans="1:8" ht="15">
      <c r="A391" s="15">
        <v>1305</v>
      </c>
      <c r="B391" s="27" t="s">
        <v>329</v>
      </c>
      <c r="C391" s="70">
        <f t="shared" si="18"/>
        <v>268425.751240647</v>
      </c>
      <c r="D391" s="34">
        <v>805278059</v>
      </c>
      <c r="E391" s="11">
        <v>835571500</v>
      </c>
      <c r="F391" s="12">
        <f t="shared" si="19"/>
        <v>-0.036254756175862865</v>
      </c>
      <c r="G391" s="11">
        <v>278523.5548095</v>
      </c>
      <c r="H391" s="17">
        <f t="shared" si="20"/>
        <v>-10097.803568853007</v>
      </c>
    </row>
    <row r="392" spans="1:8" ht="15">
      <c r="A392" s="15">
        <v>1306</v>
      </c>
      <c r="B392" s="27" t="s">
        <v>330</v>
      </c>
      <c r="C392" s="70">
        <f t="shared" si="18"/>
        <v>334219.967779698</v>
      </c>
      <c r="D392" s="34">
        <v>1002660906</v>
      </c>
      <c r="E392" s="11">
        <v>1035992667</v>
      </c>
      <c r="F392" s="12">
        <f t="shared" si="19"/>
        <v>-0.032173742210474546</v>
      </c>
      <c r="G392" s="11">
        <v>345330.543669111</v>
      </c>
      <c r="H392" s="17">
        <f t="shared" si="20"/>
        <v>-11110.575889412954</v>
      </c>
    </row>
    <row r="393" spans="1:8" ht="15">
      <c r="A393" s="15">
        <v>1307</v>
      </c>
      <c r="B393" s="27" t="s">
        <v>331</v>
      </c>
      <c r="C393" s="70">
        <f t="shared" si="18"/>
        <v>577892.89543986</v>
      </c>
      <c r="D393" s="34">
        <v>1733680420</v>
      </c>
      <c r="E393" s="11">
        <v>1765721043</v>
      </c>
      <c r="F393" s="12">
        <f t="shared" si="19"/>
        <v>-0.018145914456318794</v>
      </c>
      <c r="G393" s="11">
        <v>588573.092426319</v>
      </c>
      <c r="H393" s="17">
        <f t="shared" si="20"/>
        <v>-10680.19698645908</v>
      </c>
    </row>
    <row r="394" spans="1:8" ht="15">
      <c r="A394" s="15">
        <v>1308</v>
      </c>
      <c r="B394" s="27" t="s">
        <v>332</v>
      </c>
      <c r="C394" s="70">
        <f t="shared" si="18"/>
        <v>387890.874775404</v>
      </c>
      <c r="D394" s="34">
        <v>1163673788</v>
      </c>
      <c r="E394" s="11">
        <v>1178079403</v>
      </c>
      <c r="F394" s="12">
        <f t="shared" si="19"/>
        <v>-0.01222805098138194</v>
      </c>
      <c r="G394" s="11">
        <v>392692.741640199</v>
      </c>
      <c r="H394" s="17">
        <f t="shared" si="20"/>
        <v>-4801.866864794982</v>
      </c>
    </row>
    <row r="395" spans="1:8" ht="15">
      <c r="A395" s="15">
        <v>1309</v>
      </c>
      <c r="B395" s="27" t="s">
        <v>333</v>
      </c>
      <c r="C395" s="70">
        <f t="shared" si="18"/>
        <v>522878.783454027</v>
      </c>
      <c r="D395" s="34">
        <v>1568637919</v>
      </c>
      <c r="E395" s="11">
        <v>1584424010</v>
      </c>
      <c r="F395" s="12">
        <f t="shared" si="19"/>
        <v>-0.00996329953368985</v>
      </c>
      <c r="G395" s="11">
        <v>528140.80852533</v>
      </c>
      <c r="H395" s="17">
        <f t="shared" si="20"/>
        <v>-5262.025071303011</v>
      </c>
    </row>
    <row r="396" spans="1:8" ht="15">
      <c r="A396" s="15">
        <v>1310</v>
      </c>
      <c r="B396" s="27" t="s">
        <v>334</v>
      </c>
      <c r="C396" s="70">
        <f t="shared" si="18"/>
        <v>1067917.388081544</v>
      </c>
      <c r="D396" s="34">
        <v>3203755368</v>
      </c>
      <c r="E396" s="11">
        <v>3342807536</v>
      </c>
      <c r="F396" s="12">
        <f t="shared" si="19"/>
        <v>-0.041597419684649174</v>
      </c>
      <c r="G396" s="11">
        <v>1114268.064397488</v>
      </c>
      <c r="H396" s="17">
        <f t="shared" si="20"/>
        <v>-46350.67631594394</v>
      </c>
    </row>
    <row r="397" spans="1:8" ht="15">
      <c r="A397" s="15">
        <v>1311</v>
      </c>
      <c r="B397" s="27" t="s">
        <v>335</v>
      </c>
      <c r="C397" s="70">
        <f t="shared" si="18"/>
        <v>971473.421192274</v>
      </c>
      <c r="D397" s="34">
        <v>2914423178</v>
      </c>
      <c r="E397" s="11">
        <v>2910448625</v>
      </c>
      <c r="F397" s="12">
        <f t="shared" si="19"/>
        <v>0.0013656152408462459</v>
      </c>
      <c r="G397" s="11">
        <v>970148.571517125</v>
      </c>
      <c r="H397" s="17">
        <f t="shared" si="20"/>
        <v>1324.8496751489583</v>
      </c>
    </row>
    <row r="398" spans="1:8" ht="15">
      <c r="A398" s="15">
        <v>1312</v>
      </c>
      <c r="B398" s="27" t="s">
        <v>336</v>
      </c>
      <c r="C398" s="70">
        <f t="shared" si="18"/>
        <v>799676.385989481</v>
      </c>
      <c r="D398" s="34">
        <v>2399031557</v>
      </c>
      <c r="E398" s="11">
        <v>2492512157</v>
      </c>
      <c r="F398" s="12">
        <f t="shared" si="19"/>
        <v>-0.03750457133678085</v>
      </c>
      <c r="G398" s="11">
        <v>830836.554829281</v>
      </c>
      <c r="H398" s="17">
        <f t="shared" si="20"/>
        <v>-31160.168839800055</v>
      </c>
    </row>
    <row r="399" spans="1:8" ht="15">
      <c r="A399" s="15">
        <v>1313</v>
      </c>
      <c r="B399" s="27" t="s">
        <v>337</v>
      </c>
      <c r="C399" s="70">
        <f t="shared" si="18"/>
        <v>80848.938484314</v>
      </c>
      <c r="D399" s="34">
        <v>242547058</v>
      </c>
      <c r="E399" s="11">
        <v>250970511</v>
      </c>
      <c r="F399" s="12">
        <f t="shared" si="19"/>
        <v>-0.033563516950403785</v>
      </c>
      <c r="G399" s="11">
        <v>83656.753343163</v>
      </c>
      <c r="H399" s="17">
        <f t="shared" si="20"/>
        <v>-2807.8148588490003</v>
      </c>
    </row>
    <row r="400" spans="1:8" ht="15">
      <c r="A400" s="15">
        <v>1314</v>
      </c>
      <c r="B400" s="27" t="s">
        <v>338</v>
      </c>
      <c r="C400" s="70">
        <f t="shared" si="18"/>
        <v>513396.757269396</v>
      </c>
      <c r="D400" s="34">
        <v>1540191812</v>
      </c>
      <c r="E400" s="11">
        <v>1553094129</v>
      </c>
      <c r="F400" s="12">
        <f t="shared" si="19"/>
        <v>-0.008307491966573521</v>
      </c>
      <c r="G400" s="11">
        <v>517697.525301957</v>
      </c>
      <c r="H400" s="17">
        <f t="shared" si="20"/>
        <v>-4300.768032560998</v>
      </c>
    </row>
    <row r="401" spans="1:8" ht="15">
      <c r="A401" s="15">
        <v>1315</v>
      </c>
      <c r="B401" s="27" t="s">
        <v>339</v>
      </c>
      <c r="C401" s="70">
        <f t="shared" si="18"/>
        <v>49146.995852955</v>
      </c>
      <c r="D401" s="34">
        <v>147441135</v>
      </c>
      <c r="E401" s="11">
        <v>153164638</v>
      </c>
      <c r="F401" s="12">
        <f t="shared" si="19"/>
        <v>-0.037368305600670046</v>
      </c>
      <c r="G401" s="11">
        <v>51054.828278454</v>
      </c>
      <c r="H401" s="17">
        <f t="shared" si="20"/>
        <v>-1907.8324254990002</v>
      </c>
    </row>
    <row r="402" spans="1:8" ht="15">
      <c r="A402" s="15">
        <v>1316</v>
      </c>
      <c r="B402" s="27" t="s">
        <v>340</v>
      </c>
      <c r="C402" s="70">
        <f t="shared" si="18"/>
        <v>401709.870623061</v>
      </c>
      <c r="D402" s="34">
        <v>1205130817</v>
      </c>
      <c r="E402" s="11">
        <v>1193198764</v>
      </c>
      <c r="F402" s="12">
        <f t="shared" si="19"/>
        <v>0.010000054777126805</v>
      </c>
      <c r="G402" s="11">
        <v>397732.523600412</v>
      </c>
      <c r="H402" s="17">
        <f t="shared" si="20"/>
        <v>3977.347022649017</v>
      </c>
    </row>
    <row r="403" spans="1:8" ht="15">
      <c r="A403" s="15">
        <v>1317</v>
      </c>
      <c r="B403" s="27" t="s">
        <v>341</v>
      </c>
      <c r="C403" s="70">
        <f t="shared" si="18"/>
        <v>2142532.417798773</v>
      </c>
      <c r="D403" s="34">
        <v>6427603681</v>
      </c>
      <c r="E403" s="11">
        <v>6647432225</v>
      </c>
      <c r="F403" s="12">
        <f t="shared" si="19"/>
        <v>-0.03306969316261062</v>
      </c>
      <c r="G403" s="11">
        <v>2215808.525855925</v>
      </c>
      <c r="H403" s="17">
        <f t="shared" si="20"/>
        <v>-73276.10805715201</v>
      </c>
    </row>
    <row r="404" spans="1:8" ht="15">
      <c r="A404" s="15">
        <v>1318</v>
      </c>
      <c r="B404" s="27" t="s">
        <v>342</v>
      </c>
      <c r="C404" s="70">
        <f t="shared" si="18"/>
        <v>838512.737486424</v>
      </c>
      <c r="D404" s="34">
        <v>2515540728</v>
      </c>
      <c r="E404" s="11">
        <v>2590733724</v>
      </c>
      <c r="F404" s="12">
        <f t="shared" si="19"/>
        <v>-0.029023822596443725</v>
      </c>
      <c r="G404" s="11">
        <v>863577.044422092</v>
      </c>
      <c r="H404" s="17">
        <f t="shared" si="20"/>
        <v>-25064.30693566799</v>
      </c>
    </row>
    <row r="405" spans="1:8" ht="15">
      <c r="A405" s="15">
        <v>1319</v>
      </c>
      <c r="B405" s="27" t="s">
        <v>343</v>
      </c>
      <c r="C405" s="70">
        <f t="shared" si="18"/>
        <v>244812.133854288</v>
      </c>
      <c r="D405" s="34">
        <v>734437136</v>
      </c>
      <c r="E405" s="11">
        <v>811848434</v>
      </c>
      <c r="F405" s="12">
        <f t="shared" si="19"/>
        <v>-0.09535190899930959</v>
      </c>
      <c r="G405" s="11">
        <v>270615.874050522</v>
      </c>
      <c r="H405" s="17">
        <f t="shared" si="20"/>
        <v>-25803.740196233994</v>
      </c>
    </row>
    <row r="406" spans="1:8" ht="15">
      <c r="A406" s="15">
        <v>1320</v>
      </c>
      <c r="B406" s="27" t="s">
        <v>344</v>
      </c>
      <c r="C406" s="70">
        <f t="shared" si="18"/>
        <v>1430083.635581601</v>
      </c>
      <c r="D406" s="34">
        <v>4290255197</v>
      </c>
      <c r="E406" s="11">
        <v>4484765125</v>
      </c>
      <c r="F406" s="12">
        <f t="shared" si="19"/>
        <v>-0.04337126306029237</v>
      </c>
      <c r="G406" s="11">
        <v>1494920.213411625</v>
      </c>
      <c r="H406" s="17">
        <f t="shared" si="20"/>
        <v>-64836.57783002406</v>
      </c>
    </row>
    <row r="407" spans="1:8" ht="15">
      <c r="A407" s="15">
        <v>1321</v>
      </c>
      <c r="B407" s="27" t="s">
        <v>345</v>
      </c>
      <c r="C407" s="70">
        <f t="shared" si="18"/>
        <v>2254109.868554544</v>
      </c>
      <c r="D407" s="34">
        <v>6762336368</v>
      </c>
      <c r="E407" s="11">
        <v>6954660611</v>
      </c>
      <c r="F407" s="12">
        <f t="shared" si="19"/>
        <v>-0.027654008406363628</v>
      </c>
      <c r="G407" s="11">
        <v>2318217.885446463</v>
      </c>
      <c r="H407" s="17">
        <f t="shared" si="20"/>
        <v>-64108.01689191861</v>
      </c>
    </row>
    <row r="408" spans="1:8" ht="15">
      <c r="A408" s="15">
        <v>1322</v>
      </c>
      <c r="B408" s="27" t="s">
        <v>346</v>
      </c>
      <c r="C408" s="70">
        <f t="shared" si="18"/>
        <v>95334.940998297</v>
      </c>
      <c r="D408" s="34">
        <v>286005109</v>
      </c>
      <c r="E408" s="11">
        <v>298070250</v>
      </c>
      <c r="F408" s="12">
        <f t="shared" si="19"/>
        <v>-0.04047750823841024</v>
      </c>
      <c r="G408" s="11">
        <v>99356.65064325</v>
      </c>
      <c r="H408" s="17">
        <f t="shared" si="20"/>
        <v>-4021.7096449530072</v>
      </c>
    </row>
    <row r="409" spans="1:8" ht="15">
      <c r="A409" s="15">
        <v>1323</v>
      </c>
      <c r="B409" s="27" t="s">
        <v>347</v>
      </c>
      <c r="C409" s="70">
        <f t="shared" si="18"/>
        <v>227392.399940706</v>
      </c>
      <c r="D409" s="34">
        <v>682177882</v>
      </c>
      <c r="E409" s="11">
        <v>784557074</v>
      </c>
      <c r="F409" s="12">
        <f t="shared" si="19"/>
        <v>-0.13049298182734886</v>
      </c>
      <c r="G409" s="11">
        <v>261518.763147642</v>
      </c>
      <c r="H409" s="17">
        <f t="shared" si="20"/>
        <v>-34126.36320693599</v>
      </c>
    </row>
    <row r="410" spans="1:8" ht="15">
      <c r="A410" s="15">
        <v>1324</v>
      </c>
      <c r="B410" s="27" t="s">
        <v>348</v>
      </c>
      <c r="C410" s="70">
        <f t="shared" si="18"/>
        <v>246955.37604437702</v>
      </c>
      <c r="D410" s="34">
        <v>740866869</v>
      </c>
      <c r="E410" s="11">
        <v>754395228</v>
      </c>
      <c r="F410" s="12">
        <f t="shared" si="19"/>
        <v>-0.017932720804538282</v>
      </c>
      <c r="G410" s="11">
        <v>251464.824534924</v>
      </c>
      <c r="H410" s="17">
        <f t="shared" si="20"/>
        <v>-4509.448490546987</v>
      </c>
    </row>
    <row r="411" spans="1:8" ht="15">
      <c r="A411" s="15">
        <v>1325</v>
      </c>
      <c r="B411" s="27" t="s">
        <v>349</v>
      </c>
      <c r="C411" s="70">
        <f t="shared" si="18"/>
        <v>540355.812643647</v>
      </c>
      <c r="D411" s="34">
        <v>1621069059</v>
      </c>
      <c r="E411" s="11">
        <v>1659770691</v>
      </c>
      <c r="F411" s="12">
        <f t="shared" si="19"/>
        <v>-0.02331745717035318</v>
      </c>
      <c r="G411" s="11">
        <v>553256.343743103</v>
      </c>
      <c r="H411" s="17">
        <f t="shared" si="20"/>
        <v>-12900.531099456013</v>
      </c>
    </row>
    <row r="412" spans="1:8" ht="15">
      <c r="A412" s="15">
        <v>1326</v>
      </c>
      <c r="B412" s="27" t="s">
        <v>350</v>
      </c>
      <c r="C412" s="70">
        <f t="shared" si="18"/>
        <v>65313.360686574</v>
      </c>
      <c r="D412" s="34">
        <v>195940278</v>
      </c>
      <c r="E412" s="11">
        <v>194726874</v>
      </c>
      <c r="F412" s="12">
        <f t="shared" si="19"/>
        <v>0.006231312479242079</v>
      </c>
      <c r="G412" s="11">
        <v>64908.893091042</v>
      </c>
      <c r="H412" s="17">
        <f t="shared" si="20"/>
        <v>404.4675955319981</v>
      </c>
    </row>
    <row r="413" spans="1:8" ht="15">
      <c r="A413" s="15">
        <v>1327</v>
      </c>
      <c r="B413" s="27" t="s">
        <v>351</v>
      </c>
      <c r="C413" s="70">
        <f t="shared" si="18"/>
        <v>1628608.004057034</v>
      </c>
      <c r="D413" s="34">
        <v>4885828898</v>
      </c>
      <c r="E413" s="11">
        <v>5225524390</v>
      </c>
      <c r="F413" s="12">
        <f t="shared" si="19"/>
        <v>-0.06500696708067609</v>
      </c>
      <c r="G413" s="11">
        <v>1741839.72149187</v>
      </c>
      <c r="H413" s="17">
        <f t="shared" si="20"/>
        <v>-113231.71743483609</v>
      </c>
    </row>
    <row r="414" spans="1:8" ht="15">
      <c r="A414" s="15">
        <v>1328</v>
      </c>
      <c r="B414" s="27" t="s">
        <v>352</v>
      </c>
      <c r="C414" s="70">
        <f t="shared" si="18"/>
        <v>2093938.078059828</v>
      </c>
      <c r="D414" s="34">
        <v>6281820516</v>
      </c>
      <c r="E414" s="11">
        <v>6459604048</v>
      </c>
      <c r="F414" s="12">
        <f t="shared" si="19"/>
        <v>-0.02752235751277119</v>
      </c>
      <c r="G414" s="11">
        <v>2153199.1961319842</v>
      </c>
      <c r="H414" s="17">
        <f t="shared" si="20"/>
        <v>-59261.11807215633</v>
      </c>
    </row>
    <row r="415" spans="1:8" ht="15">
      <c r="A415" s="15">
        <v>1329</v>
      </c>
      <c r="B415" s="27" t="s">
        <v>353</v>
      </c>
      <c r="C415" s="70">
        <f t="shared" si="18"/>
        <v>723443.522889087</v>
      </c>
      <c r="D415" s="34">
        <v>2170332739</v>
      </c>
      <c r="E415" s="11">
        <v>2158599616</v>
      </c>
      <c r="F415" s="12">
        <f t="shared" si="19"/>
        <v>0.005435525380914364</v>
      </c>
      <c r="G415" s="11">
        <v>719532.485800128</v>
      </c>
      <c r="H415" s="17">
        <f t="shared" si="20"/>
        <v>3911.037088959012</v>
      </c>
    </row>
    <row r="416" spans="1:8" ht="15">
      <c r="A416" s="15">
        <v>1330</v>
      </c>
      <c r="B416" s="27" t="s">
        <v>354</v>
      </c>
      <c r="C416" s="70">
        <f t="shared" si="18"/>
        <v>2494204.679459493</v>
      </c>
      <c r="D416" s="34">
        <v>7482621521</v>
      </c>
      <c r="E416" s="11">
        <v>7588204970</v>
      </c>
      <c r="F416" s="12">
        <f t="shared" si="19"/>
        <v>-0.013914153533994483</v>
      </c>
      <c r="G416" s="11">
        <v>2529399.12726501</v>
      </c>
      <c r="H416" s="17">
        <f t="shared" si="20"/>
        <v>-35194.44780551689</v>
      </c>
    </row>
    <row r="417" spans="1:8" ht="15">
      <c r="A417" s="15">
        <v>1331</v>
      </c>
      <c r="B417" s="27" t="s">
        <v>355</v>
      </c>
      <c r="C417" s="70">
        <f t="shared" si="18"/>
        <v>342817.763515227</v>
      </c>
      <c r="D417" s="34">
        <v>1028454319</v>
      </c>
      <c r="E417" s="11">
        <v>1074939209</v>
      </c>
      <c r="F417" s="12">
        <f t="shared" si="19"/>
        <v>-0.04324420358919106</v>
      </c>
      <c r="G417" s="11">
        <v>358312.711353597</v>
      </c>
      <c r="H417" s="17">
        <f t="shared" si="20"/>
        <v>-15494.94783836999</v>
      </c>
    </row>
    <row r="418" spans="1:8" ht="15">
      <c r="A418" s="15">
        <v>1332</v>
      </c>
      <c r="B418" s="27" t="s">
        <v>356</v>
      </c>
      <c r="C418" s="70">
        <f t="shared" si="18"/>
        <v>3793723.30293957</v>
      </c>
      <c r="D418" s="34">
        <v>11381181290</v>
      </c>
      <c r="E418" s="11">
        <v>11955302056</v>
      </c>
      <c r="F418" s="12">
        <f t="shared" si="19"/>
        <v>-0.048022271901684524</v>
      </c>
      <c r="G418" s="11">
        <v>3985096.700232648</v>
      </c>
      <c r="H418" s="17">
        <f t="shared" si="20"/>
        <v>-191373.39729307778</v>
      </c>
    </row>
    <row r="419" spans="1:8" ht="15">
      <c r="A419" s="15">
        <v>1333</v>
      </c>
      <c r="B419" s="27" t="s">
        <v>357</v>
      </c>
      <c r="C419" s="70">
        <f t="shared" si="18"/>
        <v>656324.174675169</v>
      </c>
      <c r="D419" s="34">
        <v>1968974493</v>
      </c>
      <c r="E419" s="11">
        <v>2039004449</v>
      </c>
      <c r="F419" s="12">
        <f t="shared" si="19"/>
        <v>-0.034345170769168834</v>
      </c>
      <c r="G419" s="11">
        <v>679667.469998517</v>
      </c>
      <c r="H419" s="17">
        <f t="shared" si="20"/>
        <v>-23343.295323347906</v>
      </c>
    </row>
    <row r="420" spans="1:8" ht="15">
      <c r="A420" s="15">
        <v>1334</v>
      </c>
      <c r="B420" s="27" t="s">
        <v>358</v>
      </c>
      <c r="C420" s="70">
        <f t="shared" si="18"/>
        <v>456210.522789021</v>
      </c>
      <c r="D420" s="34">
        <v>1368632937</v>
      </c>
      <c r="E420" s="11">
        <v>1423404577</v>
      </c>
      <c r="F420" s="12">
        <f t="shared" si="19"/>
        <v>-0.038479319853978525</v>
      </c>
      <c r="G420" s="11">
        <v>474467.717865141</v>
      </c>
      <c r="H420" s="17">
        <f t="shared" si="20"/>
        <v>-18257.19507611997</v>
      </c>
    </row>
    <row r="421" spans="1:8" ht="15">
      <c r="A421" s="15">
        <v>1335</v>
      </c>
      <c r="B421" s="27" t="s">
        <v>359</v>
      </c>
      <c r="C421" s="70">
        <f t="shared" si="18"/>
        <v>1264824.641174094</v>
      </c>
      <c r="D421" s="34">
        <v>3794477718</v>
      </c>
      <c r="E421" s="11">
        <v>3945729014</v>
      </c>
      <c r="F421" s="12">
        <f t="shared" si="19"/>
        <v>-0.038332915277085475</v>
      </c>
      <c r="G421" s="11">
        <v>1315241.689423662</v>
      </c>
      <c r="H421" s="17">
        <f t="shared" si="20"/>
        <v>-50417.04824956786</v>
      </c>
    </row>
    <row r="422" spans="1:8" ht="15">
      <c r="A422" s="15">
        <v>1336</v>
      </c>
      <c r="B422" s="27" t="s">
        <v>360</v>
      </c>
      <c r="C422" s="70">
        <f t="shared" si="18"/>
        <v>179833.398833088</v>
      </c>
      <c r="D422" s="34">
        <v>539500736</v>
      </c>
      <c r="E422" s="11">
        <v>559072692</v>
      </c>
      <c r="F422" s="12">
        <f t="shared" si="19"/>
        <v>-0.03500789124574162</v>
      </c>
      <c r="G422" s="11">
        <v>186357.377642436</v>
      </c>
      <c r="H422" s="17">
        <f t="shared" si="20"/>
        <v>-6523.9788093480165</v>
      </c>
    </row>
    <row r="423" spans="1:8" ht="15">
      <c r="A423" s="15">
        <v>1337</v>
      </c>
      <c r="B423" s="27" t="s">
        <v>361</v>
      </c>
      <c r="C423" s="70">
        <f t="shared" si="18"/>
        <v>1706312.4586858351</v>
      </c>
      <c r="D423" s="34">
        <v>5118942495</v>
      </c>
      <c r="E423" s="11">
        <v>5535729615</v>
      </c>
      <c r="F423" s="12">
        <f t="shared" si="19"/>
        <v>-0.07529036802495637</v>
      </c>
      <c r="G423" s="11">
        <v>1845241.359756795</v>
      </c>
      <c r="H423" s="17">
        <f t="shared" si="20"/>
        <v>-138928.90107095987</v>
      </c>
    </row>
    <row r="424" spans="1:8" ht="15">
      <c r="A424" s="15">
        <v>1338</v>
      </c>
      <c r="B424" s="27" t="s">
        <v>362</v>
      </c>
      <c r="C424" s="70">
        <f t="shared" si="18"/>
        <v>404206.339459923</v>
      </c>
      <c r="D424" s="34">
        <v>1212620231</v>
      </c>
      <c r="E424" s="11">
        <v>1302431303</v>
      </c>
      <c r="F424" s="12">
        <f t="shared" si="19"/>
        <v>-0.06895647531899039</v>
      </c>
      <c r="G424" s="11">
        <v>434143.333522899</v>
      </c>
      <c r="H424" s="17">
        <f t="shared" si="20"/>
        <v>-29936.99406297604</v>
      </c>
    </row>
    <row r="425" spans="1:8" ht="15">
      <c r="A425" s="15">
        <v>1339</v>
      </c>
      <c r="B425" s="27" t="s">
        <v>363</v>
      </c>
      <c r="C425" s="70">
        <f t="shared" si="18"/>
        <v>741106.232893026</v>
      </c>
      <c r="D425" s="34">
        <v>2223320922</v>
      </c>
      <c r="E425" s="11">
        <v>2349056818</v>
      </c>
      <c r="F425" s="12">
        <f t="shared" si="19"/>
        <v>-0.0535261195201963</v>
      </c>
      <c r="G425" s="11">
        <v>783018.156314394</v>
      </c>
      <c r="H425" s="17">
        <f t="shared" si="20"/>
        <v>-41911.923421368</v>
      </c>
    </row>
    <row r="426" spans="1:8" ht="15">
      <c r="A426" s="15">
        <v>1340</v>
      </c>
      <c r="B426" s="27" t="s">
        <v>364</v>
      </c>
      <c r="C426" s="70">
        <f t="shared" si="18"/>
        <v>31396.339603629</v>
      </c>
      <c r="D426" s="34">
        <v>94189113</v>
      </c>
      <c r="E426" s="11">
        <v>94309869</v>
      </c>
      <c r="F426" s="12">
        <f t="shared" si="19"/>
        <v>-0.001280417429060367</v>
      </c>
      <c r="G426" s="11">
        <v>31436.591563377002</v>
      </c>
      <c r="H426" s="17">
        <f t="shared" si="20"/>
        <v>-40.251959748002264</v>
      </c>
    </row>
    <row r="427" spans="1:8" ht="15">
      <c r="A427" s="15">
        <v>1341</v>
      </c>
      <c r="B427" s="27" t="s">
        <v>365</v>
      </c>
      <c r="C427" s="70">
        <f t="shared" si="18"/>
        <v>1164361.281970887</v>
      </c>
      <c r="D427" s="34">
        <v>3493087339</v>
      </c>
      <c r="E427" s="11">
        <v>3610262570</v>
      </c>
      <c r="F427" s="12">
        <f t="shared" si="19"/>
        <v>-0.03245615207427974</v>
      </c>
      <c r="G427" s="11">
        <v>1203419.65324581</v>
      </c>
      <c r="H427" s="17">
        <f t="shared" si="20"/>
        <v>-39058.371274922974</v>
      </c>
    </row>
    <row r="428" spans="1:8" ht="15">
      <c r="A428" s="15">
        <v>1342</v>
      </c>
      <c r="B428" s="27" t="s">
        <v>366</v>
      </c>
      <c r="C428" s="70">
        <f t="shared" si="18"/>
        <v>254705.124294621</v>
      </c>
      <c r="D428" s="34">
        <v>764116137</v>
      </c>
      <c r="E428" s="11">
        <v>773609622</v>
      </c>
      <c r="F428" s="12">
        <f t="shared" si="19"/>
        <v>-0.012271673890839998</v>
      </c>
      <c r="G428" s="11">
        <v>257869.616130126</v>
      </c>
      <c r="H428" s="17">
        <f t="shared" si="20"/>
        <v>-3164.491835505003</v>
      </c>
    </row>
    <row r="429" spans="1:8" ht="15">
      <c r="A429" s="15">
        <v>1343</v>
      </c>
      <c r="B429" s="27" t="s">
        <v>367</v>
      </c>
      <c r="C429" s="70">
        <f t="shared" si="18"/>
        <v>646431.223901463</v>
      </c>
      <c r="D429" s="34">
        <v>1939295611</v>
      </c>
      <c r="E429" s="11">
        <v>2013374719</v>
      </c>
      <c r="F429" s="12">
        <f t="shared" si="19"/>
        <v>-0.03679350262071111</v>
      </c>
      <c r="G429" s="11">
        <v>671124.235208427</v>
      </c>
      <c r="H429" s="17">
        <f t="shared" si="20"/>
        <v>-24693.011306963977</v>
      </c>
    </row>
    <row r="430" spans="1:8" ht="15">
      <c r="A430" s="15">
        <v>1344</v>
      </c>
      <c r="B430" s="27" t="s">
        <v>368</v>
      </c>
      <c r="C430" s="70">
        <f t="shared" si="18"/>
        <v>379902.716096904</v>
      </c>
      <c r="D430" s="34">
        <v>1139709288</v>
      </c>
      <c r="E430" s="11">
        <v>1180978687</v>
      </c>
      <c r="F430" s="12">
        <f t="shared" si="19"/>
        <v>-0.03494508364484989</v>
      </c>
      <c r="G430" s="11">
        <v>393659.168673771</v>
      </c>
      <c r="H430" s="17">
        <f t="shared" si="20"/>
        <v>-13756.452576867014</v>
      </c>
    </row>
    <row r="431" spans="1:8" ht="15">
      <c r="A431" s="15">
        <v>1345</v>
      </c>
      <c r="B431" s="27" t="s">
        <v>369</v>
      </c>
      <c r="C431" s="70">
        <f t="shared" si="18"/>
        <v>23219.239114071</v>
      </c>
      <c r="D431" s="34">
        <v>69657787</v>
      </c>
      <c r="E431" s="11">
        <v>75537357</v>
      </c>
      <c r="F431" s="12">
        <f t="shared" si="19"/>
        <v>-0.07783658620727225</v>
      </c>
      <c r="G431" s="11">
        <v>25179.093820881</v>
      </c>
      <c r="H431" s="17">
        <f t="shared" si="20"/>
        <v>-1959.8547068100015</v>
      </c>
    </row>
    <row r="432" spans="1:8" ht="15">
      <c r="A432" s="15">
        <v>1346</v>
      </c>
      <c r="B432" s="27" t="s">
        <v>822</v>
      </c>
      <c r="C432" s="70">
        <f t="shared" si="18"/>
        <v>128482.275517596</v>
      </c>
      <c r="D432" s="34">
        <v>385447212</v>
      </c>
      <c r="E432" s="11">
        <v>388784603</v>
      </c>
      <c r="F432" s="12">
        <f t="shared" si="19"/>
        <v>-0.008584164532873747</v>
      </c>
      <c r="G432" s="11">
        <v>129594.738071799</v>
      </c>
      <c r="H432" s="17">
        <f t="shared" si="20"/>
        <v>-1112.4625542029971</v>
      </c>
    </row>
    <row r="433" spans="1:8" ht="15">
      <c r="A433" s="15">
        <v>1347</v>
      </c>
      <c r="B433" s="27" t="s">
        <v>370</v>
      </c>
      <c r="C433" s="70">
        <f t="shared" si="18"/>
        <v>1114564.859100693</v>
      </c>
      <c r="D433" s="34">
        <v>3343697921</v>
      </c>
      <c r="E433" s="11">
        <v>3511483220</v>
      </c>
      <c r="F433" s="12">
        <f t="shared" si="19"/>
        <v>-0.04778188830416795</v>
      </c>
      <c r="G433" s="11">
        <v>1170493.23617226</v>
      </c>
      <c r="H433" s="17">
        <f t="shared" si="20"/>
        <v>-55928.37707156711</v>
      </c>
    </row>
    <row r="434" spans="1:8" ht="15">
      <c r="A434" s="15">
        <v>1348</v>
      </c>
      <c r="B434" s="27" t="s">
        <v>371</v>
      </c>
      <c r="C434" s="70">
        <f t="shared" si="18"/>
        <v>386018.785647495</v>
      </c>
      <c r="D434" s="34">
        <v>1158057515</v>
      </c>
      <c r="E434" s="11">
        <v>1165799528</v>
      </c>
      <c r="F434" s="12">
        <f t="shared" si="19"/>
        <v>-0.0066409471045865785</v>
      </c>
      <c r="G434" s="11">
        <v>388599.454066824</v>
      </c>
      <c r="H434" s="17">
        <f t="shared" si="20"/>
        <v>-2580.668419328984</v>
      </c>
    </row>
    <row r="435" spans="1:8" ht="15">
      <c r="A435" s="15">
        <v>1349</v>
      </c>
      <c r="B435" s="27" t="s">
        <v>372</v>
      </c>
      <c r="C435" s="70">
        <f t="shared" si="18"/>
        <v>1072898.243100684</v>
      </c>
      <c r="D435" s="34">
        <v>3218697948</v>
      </c>
      <c r="E435" s="11">
        <v>3163562499</v>
      </c>
      <c r="F435" s="12">
        <f t="shared" si="19"/>
        <v>0.01742827872609701</v>
      </c>
      <c r="G435" s="11">
        <v>1054519.778479167</v>
      </c>
      <c r="H435" s="17">
        <f t="shared" si="20"/>
        <v>18378.464621516876</v>
      </c>
    </row>
    <row r="436" spans="1:8" ht="15">
      <c r="A436" s="15">
        <v>1350</v>
      </c>
      <c r="B436" s="27" t="s">
        <v>373</v>
      </c>
      <c r="C436" s="70">
        <f t="shared" si="18"/>
        <v>213757.90624188</v>
      </c>
      <c r="D436" s="34">
        <v>641274360</v>
      </c>
      <c r="E436" s="11">
        <v>664536508</v>
      </c>
      <c r="F436" s="12">
        <f t="shared" si="19"/>
        <v>-0.03500507153476059</v>
      </c>
      <c r="G436" s="11">
        <v>221511.947821164</v>
      </c>
      <c r="H436" s="17">
        <f t="shared" si="20"/>
        <v>-7754.041579284007</v>
      </c>
    </row>
    <row r="437" spans="1:8" ht="15">
      <c r="A437" s="15">
        <v>1351</v>
      </c>
      <c r="B437" s="27" t="s">
        <v>374</v>
      </c>
      <c r="C437" s="70">
        <f t="shared" si="18"/>
        <v>431825.458840776</v>
      </c>
      <c r="D437" s="34">
        <v>1295477672</v>
      </c>
      <c r="E437" s="11">
        <v>1344969880</v>
      </c>
      <c r="F437" s="12">
        <f t="shared" si="19"/>
        <v>-0.03679800472557795</v>
      </c>
      <c r="G437" s="11">
        <v>448322.84501004</v>
      </c>
      <c r="H437" s="17">
        <f t="shared" si="20"/>
        <v>-16497.386169263977</v>
      </c>
    </row>
    <row r="438" spans="1:8" ht="15">
      <c r="A438" s="15">
        <v>1352</v>
      </c>
      <c r="B438" s="27" t="s">
        <v>375</v>
      </c>
      <c r="C438" s="70">
        <f t="shared" si="18"/>
        <v>2084483.623514292</v>
      </c>
      <c r="D438" s="34">
        <v>6253457124</v>
      </c>
      <c r="E438" s="11">
        <v>6685195240</v>
      </c>
      <c r="F438" s="12">
        <f t="shared" si="19"/>
        <v>-0.06458122769799615</v>
      </c>
      <c r="G438" s="11">
        <v>2228396.18493492</v>
      </c>
      <c r="H438" s="17">
        <f t="shared" si="20"/>
        <v>-143912.5614206281</v>
      </c>
    </row>
    <row r="439" spans="1:8" ht="15">
      <c r="A439" s="15">
        <v>1353</v>
      </c>
      <c r="B439" s="27" t="s">
        <v>376</v>
      </c>
      <c r="C439" s="70">
        <f t="shared" si="18"/>
        <v>443019.992979564</v>
      </c>
      <c r="D439" s="34">
        <v>1329061308</v>
      </c>
      <c r="E439" s="11">
        <v>1378188012</v>
      </c>
      <c r="F439" s="12">
        <f t="shared" si="19"/>
        <v>-0.03564586513033753</v>
      </c>
      <c r="G439" s="11">
        <v>459395.544603996</v>
      </c>
      <c r="H439" s="17">
        <f t="shared" si="20"/>
        <v>-16375.551624431973</v>
      </c>
    </row>
    <row r="440" spans="1:8" ht="15">
      <c r="A440" s="15"/>
      <c r="B440" s="27"/>
      <c r="C440" s="70">
        <f t="shared" si="18"/>
        <v>0</v>
      </c>
      <c r="E440" s="11"/>
      <c r="F440" s="12"/>
      <c r="G440" s="11"/>
      <c r="H440" s="17"/>
    </row>
    <row r="441" spans="1:8" ht="15">
      <c r="A441" s="15"/>
      <c r="B441" s="27" t="s">
        <v>324</v>
      </c>
      <c r="C441" s="70">
        <f t="shared" si="18"/>
        <v>40408297.91366168</v>
      </c>
      <c r="D441" s="34">
        <v>121225014966</v>
      </c>
      <c r="E441" s="11">
        <v>125452437630</v>
      </c>
      <c r="F441" s="12">
        <f t="shared" si="19"/>
        <v>-0.033697413488831866</v>
      </c>
      <c r="G441" s="11">
        <v>41817437.39252079</v>
      </c>
      <c r="H441" s="17">
        <f t="shared" si="20"/>
        <v>-1409139.4788591117</v>
      </c>
    </row>
    <row r="442" spans="1:8" ht="15">
      <c r="A442" s="15"/>
      <c r="B442" s="27"/>
      <c r="C442" s="70">
        <f t="shared" si="18"/>
        <v>0</v>
      </c>
      <c r="E442" s="11"/>
      <c r="F442" s="12"/>
      <c r="G442" s="11"/>
      <c r="H442" s="17"/>
    </row>
    <row r="443" spans="1:8" ht="15">
      <c r="A443" s="15"/>
      <c r="B443" s="27"/>
      <c r="C443" s="70">
        <f t="shared" si="18"/>
        <v>0</v>
      </c>
      <c r="E443" s="11"/>
      <c r="F443" s="12"/>
      <c r="G443" s="11"/>
      <c r="H443" s="17"/>
    </row>
    <row r="444" spans="1:8" ht="15">
      <c r="A444" s="15"/>
      <c r="B444" s="27" t="s">
        <v>377</v>
      </c>
      <c r="C444" s="70">
        <f t="shared" si="18"/>
        <v>0</v>
      </c>
      <c r="E444" s="11"/>
      <c r="F444" s="12"/>
      <c r="G444" s="11"/>
      <c r="H444" s="17"/>
    </row>
    <row r="445" spans="1:8" ht="15">
      <c r="A445" s="15">
        <v>1401</v>
      </c>
      <c r="B445" s="27" t="s">
        <v>378</v>
      </c>
      <c r="C445" s="70">
        <f t="shared" si="18"/>
        <v>408854.55114504</v>
      </c>
      <c r="D445" s="34">
        <v>1226564880</v>
      </c>
      <c r="E445" s="11">
        <v>1270866171</v>
      </c>
      <c r="F445" s="12">
        <f t="shared" si="19"/>
        <v>-0.034859131520623345</v>
      </c>
      <c r="G445" s="11">
        <v>423621.633377943</v>
      </c>
      <c r="H445" s="17">
        <f t="shared" si="20"/>
        <v>-14767.08223290299</v>
      </c>
    </row>
    <row r="446" spans="1:8" ht="15">
      <c r="A446" s="15">
        <v>1402</v>
      </c>
      <c r="B446" s="27" t="s">
        <v>379</v>
      </c>
      <c r="C446" s="70">
        <f t="shared" si="18"/>
        <v>339166.793499534</v>
      </c>
      <c r="D446" s="34">
        <v>1017501398</v>
      </c>
      <c r="E446" s="11">
        <v>1075129948</v>
      </c>
      <c r="F446" s="12">
        <f t="shared" si="19"/>
        <v>-0.053601474042466166</v>
      </c>
      <c r="G446" s="11">
        <v>358376.290956684</v>
      </c>
      <c r="H446" s="17">
        <f t="shared" si="20"/>
        <v>-19209.497457149962</v>
      </c>
    </row>
    <row r="447" spans="1:8" ht="15">
      <c r="A447" s="15">
        <v>1403</v>
      </c>
      <c r="B447" s="27" t="s">
        <v>380</v>
      </c>
      <c r="C447" s="70">
        <f t="shared" si="18"/>
        <v>338727.743605251</v>
      </c>
      <c r="D447" s="34">
        <v>1016184247</v>
      </c>
      <c r="E447" s="11">
        <v>1047083599</v>
      </c>
      <c r="F447" s="12">
        <f t="shared" si="19"/>
        <v>-0.02950991881594738</v>
      </c>
      <c r="G447" s="11">
        <v>349027.517305467</v>
      </c>
      <c r="H447" s="17">
        <f t="shared" si="20"/>
        <v>-10299.77370021597</v>
      </c>
    </row>
    <row r="448" spans="1:8" ht="15">
      <c r="A448" s="15">
        <v>1404</v>
      </c>
      <c r="B448" s="27" t="s">
        <v>381</v>
      </c>
      <c r="C448" s="70">
        <f t="shared" si="18"/>
        <v>757825.242507333</v>
      </c>
      <c r="D448" s="34">
        <v>2273478001</v>
      </c>
      <c r="E448" s="11">
        <v>2358999457</v>
      </c>
      <c r="F448" s="12">
        <f t="shared" si="19"/>
        <v>-0.03625327498326762</v>
      </c>
      <c r="G448" s="11">
        <v>786332.366000181</v>
      </c>
      <c r="H448" s="17">
        <f t="shared" si="20"/>
        <v>-28507.123492847895</v>
      </c>
    </row>
    <row r="449" spans="1:8" ht="15">
      <c r="A449" s="15">
        <v>1405</v>
      </c>
      <c r="B449" s="27" t="s">
        <v>382</v>
      </c>
      <c r="C449" s="70">
        <f t="shared" si="18"/>
        <v>1064927.762071173</v>
      </c>
      <c r="D449" s="34">
        <v>3194786481</v>
      </c>
      <c r="E449" s="11">
        <v>3230947471</v>
      </c>
      <c r="F449" s="12">
        <f t="shared" si="19"/>
        <v>-0.011192069918985074</v>
      </c>
      <c r="G449" s="11">
        <v>1076981.413350843</v>
      </c>
      <c r="H449" s="17">
        <f t="shared" si="20"/>
        <v>-12053.651279669954</v>
      </c>
    </row>
    <row r="450" spans="1:8" ht="15">
      <c r="A450" s="15">
        <v>1406</v>
      </c>
      <c r="B450" s="27" t="s">
        <v>383</v>
      </c>
      <c r="C450" s="70">
        <f t="shared" si="18"/>
        <v>146383.1536167</v>
      </c>
      <c r="D450" s="34">
        <v>439149900</v>
      </c>
      <c r="E450" s="11">
        <v>471258932</v>
      </c>
      <c r="F450" s="12">
        <f t="shared" si="19"/>
        <v>-0.0681345855106254</v>
      </c>
      <c r="G450" s="11">
        <v>157086.153580356</v>
      </c>
      <c r="H450" s="17">
        <f t="shared" si="20"/>
        <v>-10702.99996365601</v>
      </c>
    </row>
    <row r="451" spans="1:8" ht="15">
      <c r="A451" s="15">
        <v>1407</v>
      </c>
      <c r="B451" s="27" t="s">
        <v>384</v>
      </c>
      <c r="C451" s="70">
        <f t="shared" si="18"/>
        <v>688997.010668967</v>
      </c>
      <c r="D451" s="34">
        <v>2066993099</v>
      </c>
      <c r="E451" s="11">
        <v>2146758931</v>
      </c>
      <c r="F451" s="12">
        <f t="shared" si="19"/>
        <v>-0.037156399280865504</v>
      </c>
      <c r="G451" s="11">
        <v>715585.594747023</v>
      </c>
      <c r="H451" s="17">
        <f t="shared" si="20"/>
        <v>-26588.584078055923</v>
      </c>
    </row>
    <row r="452" spans="1:8" ht="15">
      <c r="A452" s="15">
        <v>1408</v>
      </c>
      <c r="B452" s="27" t="s">
        <v>385</v>
      </c>
      <c r="C452" s="70">
        <f t="shared" si="18"/>
        <v>1132408.393923807</v>
      </c>
      <c r="D452" s="34">
        <v>3397228579</v>
      </c>
      <c r="E452" s="11">
        <v>3398600379</v>
      </c>
      <c r="F452" s="12">
        <f t="shared" si="19"/>
        <v>-0.00040363674660791885</v>
      </c>
      <c r="G452" s="11">
        <v>1132865.660133207</v>
      </c>
      <c r="H452" s="17">
        <f t="shared" si="20"/>
        <v>-457.2662094000261</v>
      </c>
    </row>
    <row r="453" spans="1:8" ht="15">
      <c r="A453" s="15">
        <v>1409</v>
      </c>
      <c r="B453" s="27" t="s">
        <v>386</v>
      </c>
      <c r="C453" s="70">
        <f t="shared" si="18"/>
        <v>505000.183999311</v>
      </c>
      <c r="D453" s="34">
        <v>1515002067</v>
      </c>
      <c r="E453" s="11">
        <v>1535204941</v>
      </c>
      <c r="F453" s="12">
        <f t="shared" si="19"/>
        <v>-0.01315972445140795</v>
      </c>
      <c r="G453" s="11">
        <v>511734.468598353</v>
      </c>
      <c r="H453" s="17">
        <f t="shared" si="20"/>
        <v>-6734.284599041974</v>
      </c>
    </row>
    <row r="454" spans="1:8" ht="15">
      <c r="A454" s="15">
        <v>1410</v>
      </c>
      <c r="B454" s="27" t="s">
        <v>387</v>
      </c>
      <c r="C454" s="70">
        <f aca="true" t="shared" si="21" ref="C454:C517">D454*0.000333333</f>
        <v>1271245.420753308</v>
      </c>
      <c r="D454" s="34">
        <v>3813740076</v>
      </c>
      <c r="E454" s="11">
        <v>4038779335</v>
      </c>
      <c r="F454" s="12">
        <f aca="true" t="shared" si="22" ref="F454:F517">(D454-E454)/E454</f>
        <v>-0.05571962227542694</v>
      </c>
      <c r="G454" s="11">
        <v>1346258.432073555</v>
      </c>
      <c r="H454" s="17">
        <f aca="true" t="shared" si="23" ref="H454:H517">C454-G454</f>
        <v>-75013.01132024685</v>
      </c>
    </row>
    <row r="455" spans="1:8" ht="15">
      <c r="A455" s="15">
        <v>1411</v>
      </c>
      <c r="B455" s="27" t="s">
        <v>388</v>
      </c>
      <c r="C455" s="70">
        <f t="shared" si="21"/>
        <v>1121828.7085035031</v>
      </c>
      <c r="D455" s="34">
        <v>3365489491</v>
      </c>
      <c r="E455" s="11">
        <v>3310976350</v>
      </c>
      <c r="F455" s="12">
        <f t="shared" si="22"/>
        <v>0.016464370396363597</v>
      </c>
      <c r="G455" s="11">
        <v>1103657.67967455</v>
      </c>
      <c r="H455" s="17">
        <f t="shared" si="23"/>
        <v>18171.02882895316</v>
      </c>
    </row>
    <row r="456" spans="1:8" ht="15">
      <c r="A456" s="15">
        <v>1412</v>
      </c>
      <c r="B456" s="27" t="s">
        <v>389</v>
      </c>
      <c r="C456" s="70">
        <f t="shared" si="21"/>
        <v>1365337.222661412</v>
      </c>
      <c r="D456" s="34">
        <v>4096015764</v>
      </c>
      <c r="E456" s="11">
        <v>4129149268</v>
      </c>
      <c r="F456" s="12">
        <f t="shared" si="22"/>
        <v>-0.008024293104823645</v>
      </c>
      <c r="G456" s="11">
        <v>1376381.712950244</v>
      </c>
      <c r="H456" s="17">
        <f t="shared" si="23"/>
        <v>-11044.490288831992</v>
      </c>
    </row>
    <row r="457" spans="1:8" ht="15">
      <c r="A457" s="15">
        <v>1413</v>
      </c>
      <c r="B457" s="27" t="s">
        <v>390</v>
      </c>
      <c r="C457" s="70">
        <f t="shared" si="21"/>
        <v>883292.129373654</v>
      </c>
      <c r="D457" s="34">
        <v>2649879038</v>
      </c>
      <c r="E457" s="11">
        <v>2581398688</v>
      </c>
      <c r="F457" s="12">
        <f t="shared" si="22"/>
        <v>0.02652838955808751</v>
      </c>
      <c r="G457" s="11">
        <v>860465.368867104</v>
      </c>
      <c r="H457" s="17">
        <f t="shared" si="23"/>
        <v>22826.760506549967</v>
      </c>
    </row>
    <row r="458" spans="1:8" ht="15">
      <c r="A458" s="15">
        <v>1414</v>
      </c>
      <c r="B458" s="27" t="s">
        <v>391</v>
      </c>
      <c r="C458" s="70">
        <f t="shared" si="21"/>
        <v>991716.066282942</v>
      </c>
      <c r="D458" s="34">
        <v>2975151174</v>
      </c>
      <c r="E458" s="11">
        <v>3144874831</v>
      </c>
      <c r="F458" s="12">
        <f t="shared" si="22"/>
        <v>-0.053968334550864035</v>
      </c>
      <c r="G458" s="11">
        <v>1048290.562041723</v>
      </c>
      <c r="H458" s="17">
        <f t="shared" si="23"/>
        <v>-56574.49575878109</v>
      </c>
    </row>
    <row r="459" spans="1:8" ht="15">
      <c r="A459" s="15">
        <v>1415</v>
      </c>
      <c r="B459" s="27" t="s">
        <v>392</v>
      </c>
      <c r="C459" s="70">
        <f t="shared" si="21"/>
        <v>771502.370830191</v>
      </c>
      <c r="D459" s="34">
        <v>2314509427</v>
      </c>
      <c r="E459" s="11">
        <v>2407779870</v>
      </c>
      <c r="F459" s="12">
        <f t="shared" si="22"/>
        <v>-0.038737113870795835</v>
      </c>
      <c r="G459" s="11">
        <v>802592.48740671</v>
      </c>
      <c r="H459" s="17">
        <f t="shared" si="23"/>
        <v>-31090.116576519096</v>
      </c>
    </row>
    <row r="460" spans="1:8" ht="15">
      <c r="A460" s="15">
        <v>1416</v>
      </c>
      <c r="B460" s="27" t="s">
        <v>393</v>
      </c>
      <c r="C460" s="70">
        <f t="shared" si="21"/>
        <v>517463.028536454</v>
      </c>
      <c r="D460" s="34">
        <v>1552390638</v>
      </c>
      <c r="E460" s="11">
        <v>1603561095</v>
      </c>
      <c r="F460" s="12">
        <f t="shared" si="22"/>
        <v>-0.03191051289505125</v>
      </c>
      <c r="G460" s="11">
        <v>534519.830479635</v>
      </c>
      <c r="H460" s="17">
        <f t="shared" si="23"/>
        <v>-17056.801943181024</v>
      </c>
    </row>
    <row r="461" spans="1:8" ht="15">
      <c r="A461" s="15">
        <v>1417</v>
      </c>
      <c r="B461" s="27" t="s">
        <v>394</v>
      </c>
      <c r="C461" s="70">
        <f t="shared" si="21"/>
        <v>1197290.94604119</v>
      </c>
      <c r="D461" s="34">
        <v>3591876430</v>
      </c>
      <c r="E461" s="11">
        <v>3645879569</v>
      </c>
      <c r="F461" s="12">
        <f t="shared" si="22"/>
        <v>-0.014812101710428165</v>
      </c>
      <c r="G461" s="11">
        <v>1215291.974373477</v>
      </c>
      <c r="H461" s="17">
        <f t="shared" si="23"/>
        <v>-18001.02833228698</v>
      </c>
    </row>
    <row r="462" spans="1:8" ht="15">
      <c r="A462" s="15">
        <v>1418</v>
      </c>
      <c r="B462" s="27" t="s">
        <v>395</v>
      </c>
      <c r="C462" s="70">
        <f t="shared" si="21"/>
        <v>470938.817060712</v>
      </c>
      <c r="D462" s="34">
        <v>1412817864</v>
      </c>
      <c r="E462" s="11">
        <v>1499645920</v>
      </c>
      <c r="F462" s="12">
        <f t="shared" si="22"/>
        <v>-0.05789903792756626</v>
      </c>
      <c r="G462" s="11">
        <v>499881.47345136</v>
      </c>
      <c r="H462" s="17">
        <f t="shared" si="23"/>
        <v>-28942.656390647986</v>
      </c>
    </row>
    <row r="463" spans="1:8" ht="15">
      <c r="A463" s="15">
        <v>1419</v>
      </c>
      <c r="B463" s="27" t="s">
        <v>396</v>
      </c>
      <c r="C463" s="70">
        <f t="shared" si="21"/>
        <v>694090.113242526</v>
      </c>
      <c r="D463" s="34">
        <v>2082272422</v>
      </c>
      <c r="E463" s="11">
        <v>2212221278</v>
      </c>
      <c r="F463" s="12">
        <f t="shared" si="22"/>
        <v>-0.0587413462171753</v>
      </c>
      <c r="G463" s="11">
        <v>737406.355259574</v>
      </c>
      <c r="H463" s="17">
        <f t="shared" si="23"/>
        <v>-43316.24201704806</v>
      </c>
    </row>
    <row r="464" spans="1:8" ht="15">
      <c r="A464" s="15">
        <v>1420</v>
      </c>
      <c r="B464" s="27" t="s">
        <v>397</v>
      </c>
      <c r="C464" s="70">
        <f t="shared" si="21"/>
        <v>165119.653213515</v>
      </c>
      <c r="D464" s="34">
        <v>495359455</v>
      </c>
      <c r="E464" s="11">
        <v>513672333</v>
      </c>
      <c r="F464" s="12">
        <f t="shared" si="22"/>
        <v>-0.03565089420535328</v>
      </c>
      <c r="G464" s="11">
        <v>171223.939775889</v>
      </c>
      <c r="H464" s="17">
        <f t="shared" si="23"/>
        <v>-6104.286562374007</v>
      </c>
    </row>
    <row r="465" spans="1:8" ht="15">
      <c r="A465" s="15">
        <v>1421</v>
      </c>
      <c r="B465" s="27" t="s">
        <v>398</v>
      </c>
      <c r="C465" s="70">
        <f t="shared" si="21"/>
        <v>1722379.963618314</v>
      </c>
      <c r="D465" s="34">
        <v>5167145058</v>
      </c>
      <c r="E465" s="11">
        <v>5447571157</v>
      </c>
      <c r="F465" s="12">
        <f t="shared" si="22"/>
        <v>-0.05147727141474033</v>
      </c>
      <c r="G465" s="11">
        <v>1815855.236476281</v>
      </c>
      <c r="H465" s="17">
        <f t="shared" si="23"/>
        <v>-93475.27285796707</v>
      </c>
    </row>
    <row r="466" spans="1:8" ht="15">
      <c r="A466" s="15">
        <v>1422</v>
      </c>
      <c r="B466" s="27" t="s">
        <v>399</v>
      </c>
      <c r="C466" s="70">
        <f t="shared" si="21"/>
        <v>1867068.971262495</v>
      </c>
      <c r="D466" s="34">
        <v>5601212515</v>
      </c>
      <c r="E466" s="11">
        <v>5922958691</v>
      </c>
      <c r="F466" s="12">
        <f t="shared" si="22"/>
        <v>-0.05432186729394159</v>
      </c>
      <c r="G466" s="11">
        <v>1974317.589347103</v>
      </c>
      <c r="H466" s="17">
        <f t="shared" si="23"/>
        <v>-107248.61808460788</v>
      </c>
    </row>
    <row r="467" spans="1:8" ht="15">
      <c r="A467" s="15">
        <v>1423</v>
      </c>
      <c r="B467" s="27" t="s">
        <v>400</v>
      </c>
      <c r="C467" s="70">
        <f t="shared" si="21"/>
        <v>525040.1286260131</v>
      </c>
      <c r="D467" s="34">
        <v>1575121961</v>
      </c>
      <c r="E467" s="11">
        <v>1598419499</v>
      </c>
      <c r="F467" s="12">
        <f t="shared" si="22"/>
        <v>-0.014575358980902923</v>
      </c>
      <c r="G467" s="11">
        <v>532805.966860167</v>
      </c>
      <c r="H467" s="17">
        <f t="shared" si="23"/>
        <v>-7765.838234153925</v>
      </c>
    </row>
    <row r="468" spans="1:8" ht="15">
      <c r="A468" s="15">
        <v>1424</v>
      </c>
      <c r="B468" s="27" t="s">
        <v>401</v>
      </c>
      <c r="C468" s="70">
        <f t="shared" si="21"/>
        <v>988533.975798369</v>
      </c>
      <c r="D468" s="34">
        <v>2965604893</v>
      </c>
      <c r="E468" s="11">
        <v>3203264916</v>
      </c>
      <c r="F468" s="12">
        <f t="shared" si="22"/>
        <v>-0.07419305902952673</v>
      </c>
      <c r="G468" s="11">
        <v>1067753.904245028</v>
      </c>
      <c r="H468" s="17">
        <f t="shared" si="23"/>
        <v>-79219.928446659</v>
      </c>
    </row>
    <row r="469" spans="1:8" ht="15">
      <c r="A469" s="15">
        <v>1425</v>
      </c>
      <c r="B469" s="27" t="s">
        <v>402</v>
      </c>
      <c r="C469" s="70">
        <f t="shared" si="21"/>
        <v>451328.559670989</v>
      </c>
      <c r="D469" s="34">
        <v>1353987033</v>
      </c>
      <c r="E469" s="11">
        <v>1423223177</v>
      </c>
      <c r="F469" s="12">
        <f t="shared" si="22"/>
        <v>-0.04864742587029975</v>
      </c>
      <c r="G469" s="11">
        <v>474407.251258941</v>
      </c>
      <c r="H469" s="17">
        <f t="shared" si="23"/>
        <v>-23078.691587952024</v>
      </c>
    </row>
    <row r="470" spans="1:8" ht="15">
      <c r="A470" s="15">
        <v>1426</v>
      </c>
      <c r="B470" s="27" t="s">
        <v>403</v>
      </c>
      <c r="C470" s="70">
        <f t="shared" si="21"/>
        <v>279562.51043721</v>
      </c>
      <c r="D470" s="34">
        <v>838688370</v>
      </c>
      <c r="E470" s="11">
        <v>888224535</v>
      </c>
      <c r="F470" s="12">
        <f t="shared" si="22"/>
        <v>-0.055769867919714694</v>
      </c>
      <c r="G470" s="11">
        <v>296074.548925155</v>
      </c>
      <c r="H470" s="17">
        <f t="shared" si="23"/>
        <v>-16512.038487945043</v>
      </c>
    </row>
    <row r="471" spans="1:8" ht="15">
      <c r="A471" s="15">
        <v>1427</v>
      </c>
      <c r="B471" s="27" t="s">
        <v>404</v>
      </c>
      <c r="C471" s="70">
        <f t="shared" si="21"/>
        <v>1178701.552297269</v>
      </c>
      <c r="D471" s="34">
        <v>3536108193</v>
      </c>
      <c r="E471" s="11">
        <v>3751138542</v>
      </c>
      <c r="F471" s="12">
        <f t="shared" si="22"/>
        <v>-0.057324022184835635</v>
      </c>
      <c r="G471" s="11">
        <v>1250378.263620486</v>
      </c>
      <c r="H471" s="17">
        <f t="shared" si="23"/>
        <v>-71676.71132321702</v>
      </c>
    </row>
    <row r="472" spans="1:8" ht="15">
      <c r="A472" s="15">
        <v>1428</v>
      </c>
      <c r="B472" s="27" t="s">
        <v>405</v>
      </c>
      <c r="C472" s="70">
        <f t="shared" si="21"/>
        <v>106443.176223384</v>
      </c>
      <c r="D472" s="34">
        <v>319329848</v>
      </c>
      <c r="E472" s="11">
        <v>319942240</v>
      </c>
      <c r="F472" s="12">
        <f t="shared" si="22"/>
        <v>-0.001914070489723395</v>
      </c>
      <c r="G472" s="11">
        <v>106647.30668592</v>
      </c>
      <c r="H472" s="17">
        <f t="shared" si="23"/>
        <v>-204.13046253600623</v>
      </c>
    </row>
    <row r="473" spans="1:8" ht="15">
      <c r="A473" s="15">
        <v>1429</v>
      </c>
      <c r="B473" s="27" t="s">
        <v>406</v>
      </c>
      <c r="C473" s="70">
        <f t="shared" si="21"/>
        <v>3114636.407693811</v>
      </c>
      <c r="D473" s="34">
        <v>9343918567</v>
      </c>
      <c r="E473" s="11">
        <v>9710667175</v>
      </c>
      <c r="F473" s="12">
        <f t="shared" si="22"/>
        <v>-0.0377676014830567</v>
      </c>
      <c r="G473" s="11">
        <v>3236885.821444275</v>
      </c>
      <c r="H473" s="17">
        <f t="shared" si="23"/>
        <v>-122249.41375046363</v>
      </c>
    </row>
    <row r="474" spans="1:8" ht="15">
      <c r="A474" s="15">
        <v>1430</v>
      </c>
      <c r="B474" s="27" t="s">
        <v>824</v>
      </c>
      <c r="C474" s="70">
        <f t="shared" si="21"/>
        <v>595553.219446185</v>
      </c>
      <c r="D474" s="34">
        <v>1786661445</v>
      </c>
      <c r="E474" s="11">
        <v>1827057180</v>
      </c>
      <c r="F474" s="12">
        <f t="shared" si="22"/>
        <v>-0.022109726746483108</v>
      </c>
      <c r="G474" s="11">
        <v>609018.45098094</v>
      </c>
      <c r="H474" s="17">
        <f t="shared" si="23"/>
        <v>-13465.231534754974</v>
      </c>
    </row>
    <row r="475" spans="1:8" ht="15">
      <c r="A475" s="15">
        <v>1431</v>
      </c>
      <c r="B475" s="27" t="s">
        <v>407</v>
      </c>
      <c r="C475" s="70">
        <f t="shared" si="21"/>
        <v>916131.166867917</v>
      </c>
      <c r="D475" s="34">
        <v>2748396249</v>
      </c>
      <c r="E475" s="11">
        <v>2851304190</v>
      </c>
      <c r="F475" s="12">
        <f t="shared" si="22"/>
        <v>-0.03609153360799431</v>
      </c>
      <c r="G475" s="11">
        <v>950433.7795652701</v>
      </c>
      <c r="H475" s="17">
        <f t="shared" si="23"/>
        <v>-34302.612697353004</v>
      </c>
    </row>
    <row r="476" spans="1:8" ht="15">
      <c r="A476" s="15">
        <v>1432</v>
      </c>
      <c r="B476" s="27" t="s">
        <v>408</v>
      </c>
      <c r="C476" s="70">
        <f t="shared" si="21"/>
        <v>1527444.329887476</v>
      </c>
      <c r="D476" s="34">
        <v>4582337572</v>
      </c>
      <c r="E476" s="11">
        <v>4769847545</v>
      </c>
      <c r="F476" s="12">
        <f t="shared" si="22"/>
        <v>-0.039311523320395766</v>
      </c>
      <c r="G476" s="11">
        <v>1589947.591717485</v>
      </c>
      <c r="H476" s="17">
        <f t="shared" si="23"/>
        <v>-62503.261830009054</v>
      </c>
    </row>
    <row r="477" spans="1:8" ht="15">
      <c r="A477" s="15">
        <v>1433</v>
      </c>
      <c r="B477" s="27" t="s">
        <v>409</v>
      </c>
      <c r="C477" s="70">
        <f t="shared" si="21"/>
        <v>293222.493777213</v>
      </c>
      <c r="D477" s="34">
        <v>879668361</v>
      </c>
      <c r="E477" s="11">
        <v>902655185</v>
      </c>
      <c r="F477" s="12">
        <f t="shared" si="22"/>
        <v>-0.025465786251479848</v>
      </c>
      <c r="G477" s="11">
        <v>300884.76078160503</v>
      </c>
      <c r="H477" s="17">
        <f t="shared" si="23"/>
        <v>-7662.267004392052</v>
      </c>
    </row>
    <row r="478" spans="1:8" ht="15">
      <c r="A478" s="15">
        <v>1434</v>
      </c>
      <c r="B478" s="27" t="s">
        <v>410</v>
      </c>
      <c r="C478" s="70">
        <f t="shared" si="21"/>
        <v>305762.28423741</v>
      </c>
      <c r="D478" s="34">
        <v>917287770</v>
      </c>
      <c r="E478" s="11">
        <v>939494450</v>
      </c>
      <c r="F478" s="12">
        <f t="shared" si="22"/>
        <v>-0.023636840004749363</v>
      </c>
      <c r="G478" s="11">
        <v>313164.50350185</v>
      </c>
      <c r="H478" s="17">
        <f t="shared" si="23"/>
        <v>-7402.219264440006</v>
      </c>
    </row>
    <row r="479" spans="1:8" ht="15">
      <c r="A479" s="15">
        <v>1435</v>
      </c>
      <c r="B479" s="27" t="s">
        <v>411</v>
      </c>
      <c r="C479" s="70">
        <f t="shared" si="21"/>
        <v>1432885.087780146</v>
      </c>
      <c r="D479" s="34">
        <v>4298659562</v>
      </c>
      <c r="E479" s="11">
        <v>4776631232</v>
      </c>
      <c r="F479" s="12">
        <f t="shared" si="22"/>
        <v>-0.10006459506397164</v>
      </c>
      <c r="G479" s="11">
        <v>1592208.818456256</v>
      </c>
      <c r="H479" s="17">
        <f t="shared" si="23"/>
        <v>-159323.73067611014</v>
      </c>
    </row>
    <row r="480" spans="1:8" ht="15">
      <c r="A480" s="15">
        <v>1436</v>
      </c>
      <c r="B480" s="27" t="s">
        <v>412</v>
      </c>
      <c r="C480" s="70">
        <f t="shared" si="21"/>
        <v>1208033.837298288</v>
      </c>
      <c r="D480" s="34">
        <v>3624105136</v>
      </c>
      <c r="E480" s="11">
        <v>3739143613</v>
      </c>
      <c r="F480" s="12">
        <f t="shared" si="22"/>
        <v>-0.030765995882062955</v>
      </c>
      <c r="G480" s="11">
        <v>1246379.957952129</v>
      </c>
      <c r="H480" s="17">
        <f t="shared" si="23"/>
        <v>-38346.120653840946</v>
      </c>
    </row>
    <row r="481" spans="1:8" ht="15">
      <c r="A481" s="15">
        <v>1437</v>
      </c>
      <c r="B481" s="27" t="s">
        <v>413</v>
      </c>
      <c r="C481" s="70">
        <f t="shared" si="21"/>
        <v>27841.391825247</v>
      </c>
      <c r="D481" s="34">
        <v>83524259</v>
      </c>
      <c r="E481" s="11">
        <v>92959032</v>
      </c>
      <c r="F481" s="12">
        <f t="shared" si="22"/>
        <v>-0.10149388173491307</v>
      </c>
      <c r="G481" s="11">
        <v>30986.313013656</v>
      </c>
      <c r="H481" s="17">
        <f t="shared" si="23"/>
        <v>-3144.921188409</v>
      </c>
    </row>
    <row r="482" spans="1:8" ht="15">
      <c r="A482" s="15">
        <v>1438</v>
      </c>
      <c r="B482" s="27" t="s">
        <v>90</v>
      </c>
      <c r="C482" s="70">
        <f t="shared" si="21"/>
        <v>1047363.895301724</v>
      </c>
      <c r="D482" s="34">
        <v>3142094828</v>
      </c>
      <c r="E482" s="11">
        <v>3301416847</v>
      </c>
      <c r="F482" s="12">
        <f t="shared" si="22"/>
        <v>-0.04825867994972402</v>
      </c>
      <c r="G482" s="11">
        <v>1100471.181861051</v>
      </c>
      <c r="H482" s="17">
        <f t="shared" si="23"/>
        <v>-53107.28655932692</v>
      </c>
    </row>
    <row r="483" spans="1:8" ht="15">
      <c r="A483" s="15">
        <v>1439</v>
      </c>
      <c r="B483" s="27" t="s">
        <v>414</v>
      </c>
      <c r="C483" s="70">
        <f t="shared" si="21"/>
        <v>263516.287816782</v>
      </c>
      <c r="D483" s="34">
        <v>790549654</v>
      </c>
      <c r="E483" s="11">
        <v>834959921</v>
      </c>
      <c r="F483" s="12">
        <f t="shared" si="22"/>
        <v>-0.053188501487366605</v>
      </c>
      <c r="G483" s="11">
        <v>278319.695346693</v>
      </c>
      <c r="H483" s="17">
        <f t="shared" si="23"/>
        <v>-14803.407529910968</v>
      </c>
    </row>
    <row r="484" spans="1:8" ht="15">
      <c r="A484" s="15"/>
      <c r="B484" s="27"/>
      <c r="C484" s="70">
        <f t="shared" si="21"/>
        <v>0</v>
      </c>
      <c r="E484" s="11"/>
      <c r="F484" s="12"/>
      <c r="G484" s="11"/>
      <c r="H484" s="17"/>
    </row>
    <row r="485" spans="1:8" ht="15">
      <c r="A485" s="15"/>
      <c r="B485" s="27" t="s">
        <v>377</v>
      </c>
      <c r="C485" s="70">
        <f t="shared" si="21"/>
        <v>32683564.551402766</v>
      </c>
      <c r="D485" s="34">
        <v>98050791705</v>
      </c>
      <c r="E485" s="11">
        <v>101923667493</v>
      </c>
      <c r="F485" s="12">
        <f t="shared" si="22"/>
        <v>-0.037997806429659574</v>
      </c>
      <c r="G485" s="11">
        <v>33974521.85644417</v>
      </c>
      <c r="H485" s="17">
        <f t="shared" si="23"/>
        <v>-1290957.3050414063</v>
      </c>
    </row>
    <row r="486" spans="1:8" ht="15">
      <c r="A486" s="15"/>
      <c r="B486" s="27"/>
      <c r="C486" s="70">
        <f t="shared" si="21"/>
        <v>0</v>
      </c>
      <c r="E486" s="11"/>
      <c r="F486" s="12"/>
      <c r="G486" s="11"/>
      <c r="H486" s="17"/>
    </row>
    <row r="487" spans="1:8" ht="15">
      <c r="A487" s="15"/>
      <c r="B487" s="27"/>
      <c r="C487" s="70">
        <f t="shared" si="21"/>
        <v>0</v>
      </c>
      <c r="E487" s="11"/>
      <c r="F487" s="12"/>
      <c r="G487" s="11"/>
      <c r="H487" s="17"/>
    </row>
    <row r="488" spans="1:8" ht="15">
      <c r="A488" s="15"/>
      <c r="B488" s="27" t="s">
        <v>415</v>
      </c>
      <c r="C488" s="70">
        <f t="shared" si="21"/>
        <v>0</v>
      </c>
      <c r="E488" s="11"/>
      <c r="F488" s="12"/>
      <c r="G488" s="11"/>
      <c r="H488" s="17"/>
    </row>
    <row r="489" spans="1:8" ht="15">
      <c r="A489" s="15">
        <v>1501</v>
      </c>
      <c r="B489" s="27" t="s">
        <v>416</v>
      </c>
      <c r="C489" s="70">
        <f t="shared" si="21"/>
        <v>845523.99780849</v>
      </c>
      <c r="D489" s="34">
        <v>2536574530</v>
      </c>
      <c r="E489" s="11">
        <v>2616084876</v>
      </c>
      <c r="F489" s="12">
        <f t="shared" si="22"/>
        <v>-0.030392877054345235</v>
      </c>
      <c r="G489" s="11">
        <v>872027.419971708</v>
      </c>
      <c r="H489" s="17">
        <f t="shared" si="23"/>
        <v>-26503.422163218027</v>
      </c>
    </row>
    <row r="490" spans="1:8" ht="15">
      <c r="A490" s="15">
        <v>1502</v>
      </c>
      <c r="B490" s="27" t="s">
        <v>417</v>
      </c>
      <c r="C490" s="70">
        <f t="shared" si="21"/>
        <v>365339.617660017</v>
      </c>
      <c r="D490" s="34">
        <v>1096019949</v>
      </c>
      <c r="E490" s="11">
        <v>1122672294</v>
      </c>
      <c r="F490" s="12">
        <f t="shared" si="22"/>
        <v>-0.02374009329564875</v>
      </c>
      <c r="G490" s="11">
        <v>374223.723775902</v>
      </c>
      <c r="H490" s="17">
        <f t="shared" si="23"/>
        <v>-8884.10611588502</v>
      </c>
    </row>
    <row r="491" spans="1:8" ht="15">
      <c r="A491" s="15">
        <v>1503</v>
      </c>
      <c r="B491" s="27" t="s">
        <v>418</v>
      </c>
      <c r="C491" s="70">
        <f t="shared" si="21"/>
        <v>543271.887727569</v>
      </c>
      <c r="D491" s="34">
        <v>1629817293</v>
      </c>
      <c r="E491" s="11">
        <v>1580046869</v>
      </c>
      <c r="F491" s="12">
        <f t="shared" si="22"/>
        <v>0.03149933396058013</v>
      </c>
      <c r="G491" s="11">
        <v>526681.762984377</v>
      </c>
      <c r="H491" s="17">
        <f t="shared" si="23"/>
        <v>16590.12474319199</v>
      </c>
    </row>
    <row r="492" spans="1:8" ht="15">
      <c r="A492" s="15">
        <v>1504</v>
      </c>
      <c r="B492" s="27" t="s">
        <v>419</v>
      </c>
      <c r="C492" s="70">
        <f t="shared" si="21"/>
        <v>680388.706610613</v>
      </c>
      <c r="D492" s="34">
        <v>2041168161</v>
      </c>
      <c r="E492" s="11">
        <v>2098503567</v>
      </c>
      <c r="F492" s="12">
        <f t="shared" si="22"/>
        <v>-0.027322043622716414</v>
      </c>
      <c r="G492" s="11">
        <v>699500.489498811</v>
      </c>
      <c r="H492" s="17">
        <f t="shared" si="23"/>
        <v>-19111.782888197922</v>
      </c>
    </row>
    <row r="493" spans="1:8" ht="15">
      <c r="A493" s="15">
        <v>1505</v>
      </c>
      <c r="B493" s="27" t="s">
        <v>420</v>
      </c>
      <c r="C493" s="70">
        <f t="shared" si="21"/>
        <v>336234.259432071</v>
      </c>
      <c r="D493" s="34">
        <v>1008703787</v>
      </c>
      <c r="E493" s="11">
        <v>1042779229</v>
      </c>
      <c r="F493" s="12">
        <f t="shared" si="22"/>
        <v>-0.0326775227702584</v>
      </c>
      <c r="G493" s="11">
        <v>347592.728740257</v>
      </c>
      <c r="H493" s="17">
        <f t="shared" si="23"/>
        <v>-11358.469308185973</v>
      </c>
    </row>
    <row r="494" spans="1:8" ht="15">
      <c r="A494" s="15">
        <v>1506</v>
      </c>
      <c r="B494" s="27" t="s">
        <v>421</v>
      </c>
      <c r="C494" s="70">
        <f t="shared" si="21"/>
        <v>1966601.120730246</v>
      </c>
      <c r="D494" s="34">
        <v>5899809262</v>
      </c>
      <c r="E494" s="11">
        <v>6199056054</v>
      </c>
      <c r="F494" s="12">
        <f t="shared" si="22"/>
        <v>-0.04827296114009296</v>
      </c>
      <c r="G494" s="11">
        <v>2066349.951647982</v>
      </c>
      <c r="H494" s="17">
        <f t="shared" si="23"/>
        <v>-99748.83091773605</v>
      </c>
    </row>
    <row r="495" spans="1:8" ht="15">
      <c r="A495" s="15">
        <v>1507</v>
      </c>
      <c r="B495" s="27" t="s">
        <v>422</v>
      </c>
      <c r="C495" s="70">
        <f t="shared" si="21"/>
        <v>4009538.068124589</v>
      </c>
      <c r="D495" s="34">
        <v>12028626233</v>
      </c>
      <c r="E495" s="11">
        <v>12638073138</v>
      </c>
      <c r="F495" s="12">
        <f t="shared" si="22"/>
        <v>-0.0482230873603289</v>
      </c>
      <c r="G495" s="11">
        <v>4212686.833308954</v>
      </c>
      <c r="H495" s="17">
        <f t="shared" si="23"/>
        <v>-203148.76518436475</v>
      </c>
    </row>
    <row r="496" spans="1:8" ht="15">
      <c r="A496" s="15">
        <v>1508</v>
      </c>
      <c r="B496" s="27" t="s">
        <v>823</v>
      </c>
      <c r="C496" s="70">
        <f t="shared" si="21"/>
        <v>5657479.461181548</v>
      </c>
      <c r="D496" s="34">
        <v>16972455356</v>
      </c>
      <c r="E496" s="11">
        <v>17260656113</v>
      </c>
      <c r="F496" s="12">
        <f t="shared" si="22"/>
        <v>-0.016696975776195395</v>
      </c>
      <c r="G496" s="11">
        <v>5753546.284114629</v>
      </c>
      <c r="H496" s="17">
        <f t="shared" si="23"/>
        <v>-96066.8229330806</v>
      </c>
    </row>
    <row r="497" spans="1:8" ht="15">
      <c r="A497" s="15">
        <v>1509</v>
      </c>
      <c r="B497" s="27" t="s">
        <v>423</v>
      </c>
      <c r="C497" s="70">
        <f t="shared" si="21"/>
        <v>87982.889350356</v>
      </c>
      <c r="D497" s="34">
        <v>263948932</v>
      </c>
      <c r="E497" s="11">
        <v>279581117</v>
      </c>
      <c r="F497" s="12">
        <f t="shared" si="22"/>
        <v>-0.0559128784080221</v>
      </c>
      <c r="G497" s="11">
        <v>93193.612472961</v>
      </c>
      <c r="H497" s="17">
        <f t="shared" si="23"/>
        <v>-5210.723122605006</v>
      </c>
    </row>
    <row r="498" spans="1:8" ht="15">
      <c r="A498" s="15">
        <v>1510</v>
      </c>
      <c r="B498" s="27" t="s">
        <v>424</v>
      </c>
      <c r="C498" s="70">
        <f t="shared" si="21"/>
        <v>448080.06725281803</v>
      </c>
      <c r="D498" s="34">
        <v>1344241546</v>
      </c>
      <c r="E498" s="11">
        <v>1449962869</v>
      </c>
      <c r="F498" s="12">
        <f t="shared" si="22"/>
        <v>-0.07291312437049724</v>
      </c>
      <c r="G498" s="11">
        <v>483320.473012377</v>
      </c>
      <c r="H498" s="17">
        <f t="shared" si="23"/>
        <v>-35240.405759558955</v>
      </c>
    </row>
    <row r="499" spans="1:8" ht="15">
      <c r="A499" s="15">
        <v>1511</v>
      </c>
      <c r="B499" s="27" t="s">
        <v>425</v>
      </c>
      <c r="C499" s="70">
        <f t="shared" si="21"/>
        <v>139457.762542098</v>
      </c>
      <c r="D499" s="34">
        <v>418373706</v>
      </c>
      <c r="E499" s="11">
        <v>441964060</v>
      </c>
      <c r="F499" s="12">
        <f t="shared" si="22"/>
        <v>-0.05337618176464394</v>
      </c>
      <c r="G499" s="11">
        <v>147321.20601198</v>
      </c>
      <c r="H499" s="17">
        <f t="shared" si="23"/>
        <v>-7863.443469881982</v>
      </c>
    </row>
    <row r="500" spans="1:8" ht="15">
      <c r="A500" s="15">
        <v>1512</v>
      </c>
      <c r="B500" s="27" t="s">
        <v>426</v>
      </c>
      <c r="C500" s="70">
        <f t="shared" si="21"/>
        <v>2308803.885860472</v>
      </c>
      <c r="D500" s="34">
        <v>6926418584</v>
      </c>
      <c r="E500" s="11">
        <v>7124711261</v>
      </c>
      <c r="F500" s="12">
        <f t="shared" si="22"/>
        <v>-0.027831679030339864</v>
      </c>
      <c r="G500" s="11">
        <v>2374901.378762913</v>
      </c>
      <c r="H500" s="17">
        <f t="shared" si="23"/>
        <v>-66097.49290244095</v>
      </c>
    </row>
    <row r="501" spans="1:8" ht="15">
      <c r="A501" s="15">
        <v>1513</v>
      </c>
      <c r="B501" s="27" t="s">
        <v>427</v>
      </c>
      <c r="C501" s="70">
        <f t="shared" si="21"/>
        <v>1415538.836126415</v>
      </c>
      <c r="D501" s="34">
        <v>4246620755</v>
      </c>
      <c r="E501" s="11">
        <v>4281557182</v>
      </c>
      <c r="F501" s="12">
        <f t="shared" si="22"/>
        <v>-0.008159747847553096</v>
      </c>
      <c r="G501" s="11">
        <v>1427184.300147606</v>
      </c>
      <c r="H501" s="17">
        <f t="shared" si="23"/>
        <v>-11645.464021191001</v>
      </c>
    </row>
    <row r="502" spans="1:8" ht="15">
      <c r="A502" s="15">
        <v>1514</v>
      </c>
      <c r="B502" s="27" t="s">
        <v>428</v>
      </c>
      <c r="C502" s="70">
        <f t="shared" si="21"/>
        <v>63907.818092118</v>
      </c>
      <c r="D502" s="34">
        <v>191723646</v>
      </c>
      <c r="E502" s="11">
        <v>202834463</v>
      </c>
      <c r="F502" s="12">
        <f t="shared" si="22"/>
        <v>-0.054777757367592904</v>
      </c>
      <c r="G502" s="11">
        <v>67611.420055179</v>
      </c>
      <c r="H502" s="17">
        <f t="shared" si="23"/>
        <v>-3703.6019630609953</v>
      </c>
    </row>
    <row r="503" spans="1:8" ht="15">
      <c r="A503" s="15">
        <v>1515</v>
      </c>
      <c r="B503" s="27" t="s">
        <v>429</v>
      </c>
      <c r="C503" s="70">
        <f t="shared" si="21"/>
        <v>2660673.653990352</v>
      </c>
      <c r="D503" s="34">
        <v>7982028944</v>
      </c>
      <c r="E503" s="11">
        <v>8189413073</v>
      </c>
      <c r="F503" s="12">
        <f t="shared" si="22"/>
        <v>-0.025323442248106027</v>
      </c>
      <c r="G503" s="11">
        <v>2729801.627862309</v>
      </c>
      <c r="H503" s="17">
        <f t="shared" si="23"/>
        <v>-69127.97387195705</v>
      </c>
    </row>
    <row r="504" spans="1:8" ht="15">
      <c r="A504" s="15">
        <v>1516</v>
      </c>
      <c r="B504" s="27" t="s">
        <v>430</v>
      </c>
      <c r="C504" s="70">
        <f t="shared" si="21"/>
        <v>766212.038453862</v>
      </c>
      <c r="D504" s="34">
        <v>2298638414</v>
      </c>
      <c r="E504" s="11">
        <v>2358423315</v>
      </c>
      <c r="F504" s="12">
        <f t="shared" si="22"/>
        <v>-0.025349520851391347</v>
      </c>
      <c r="G504" s="11">
        <v>786140.318858895</v>
      </c>
      <c r="H504" s="17">
        <f t="shared" si="23"/>
        <v>-19928.28040503303</v>
      </c>
    </row>
    <row r="505" spans="1:8" ht="15">
      <c r="A505" s="15">
        <v>1517</v>
      </c>
      <c r="B505" s="27" t="s">
        <v>431</v>
      </c>
      <c r="C505" s="70">
        <f t="shared" si="21"/>
        <v>958852.728812979</v>
      </c>
      <c r="D505" s="34">
        <v>2876561063</v>
      </c>
      <c r="E505" s="11">
        <v>3015290908</v>
      </c>
      <c r="F505" s="12">
        <f t="shared" si="22"/>
        <v>-0.04600877634457418</v>
      </c>
      <c r="G505" s="11">
        <v>1005095.964236364</v>
      </c>
      <c r="H505" s="17">
        <f t="shared" si="23"/>
        <v>-46243.23542338505</v>
      </c>
    </row>
    <row r="506" spans="1:8" ht="15">
      <c r="A506" s="15">
        <v>1518</v>
      </c>
      <c r="B506" s="27" t="s">
        <v>432</v>
      </c>
      <c r="C506" s="70">
        <f t="shared" si="21"/>
        <v>2873937.277726515</v>
      </c>
      <c r="D506" s="34">
        <v>8621820455</v>
      </c>
      <c r="E506" s="11">
        <v>8577626703</v>
      </c>
      <c r="F506" s="12">
        <f t="shared" si="22"/>
        <v>0.005152212089684827</v>
      </c>
      <c r="G506" s="11">
        <v>2859206.041791099</v>
      </c>
      <c r="H506" s="17">
        <f t="shared" si="23"/>
        <v>14731.235935416073</v>
      </c>
    </row>
    <row r="507" spans="1:8" ht="15">
      <c r="A507" s="15">
        <v>1519</v>
      </c>
      <c r="B507" s="27" t="s">
        <v>433</v>
      </c>
      <c r="C507" s="70">
        <f t="shared" si="21"/>
        <v>1432539.979791921</v>
      </c>
      <c r="D507" s="34">
        <v>4297624237</v>
      </c>
      <c r="E507" s="11">
        <v>4519135651</v>
      </c>
      <c r="F507" s="12">
        <f t="shared" si="22"/>
        <v>-0.04901632327655039</v>
      </c>
      <c r="G507" s="11">
        <v>1506377.0439547831</v>
      </c>
      <c r="H507" s="17">
        <f t="shared" si="23"/>
        <v>-73837.06416286202</v>
      </c>
    </row>
    <row r="508" spans="1:8" ht="15">
      <c r="A508" s="15">
        <v>1520</v>
      </c>
      <c r="B508" s="27" t="s">
        <v>434</v>
      </c>
      <c r="C508" s="70">
        <f t="shared" si="21"/>
        <v>562803.774862329</v>
      </c>
      <c r="D508" s="34">
        <v>1688413013</v>
      </c>
      <c r="E508" s="11">
        <v>1648290788</v>
      </c>
      <c r="F508" s="12">
        <f t="shared" si="22"/>
        <v>0.024341715243511995</v>
      </c>
      <c r="G508" s="11">
        <v>549429.713236404</v>
      </c>
      <c r="H508" s="17">
        <f t="shared" si="23"/>
        <v>13374.06162592501</v>
      </c>
    </row>
    <row r="509" spans="1:8" ht="15">
      <c r="A509" s="15">
        <v>1521</v>
      </c>
      <c r="B509" s="27" t="s">
        <v>361</v>
      </c>
      <c r="C509" s="70">
        <f t="shared" si="21"/>
        <v>480197.452802067</v>
      </c>
      <c r="D509" s="34">
        <v>1440593799</v>
      </c>
      <c r="E509" s="11">
        <v>1440268054</v>
      </c>
      <c r="F509" s="12">
        <f t="shared" si="22"/>
        <v>0.00022616970437920996</v>
      </c>
      <c r="G509" s="11">
        <v>480088.871243982</v>
      </c>
      <c r="H509" s="17">
        <f t="shared" si="23"/>
        <v>108.5815580849885</v>
      </c>
    </row>
    <row r="510" spans="1:8" ht="15">
      <c r="A510" s="15">
        <v>1522</v>
      </c>
      <c r="B510" s="27" t="s">
        <v>435</v>
      </c>
      <c r="C510" s="70">
        <f t="shared" si="21"/>
        <v>94101.225565347</v>
      </c>
      <c r="D510" s="34">
        <v>282303959</v>
      </c>
      <c r="E510" s="11">
        <v>287731866</v>
      </c>
      <c r="F510" s="12">
        <f t="shared" si="22"/>
        <v>-0.018864462513164947</v>
      </c>
      <c r="G510" s="11">
        <v>95910.526089378</v>
      </c>
      <c r="H510" s="17">
        <f t="shared" si="23"/>
        <v>-1809.3005240310013</v>
      </c>
    </row>
    <row r="511" spans="1:8" ht="15">
      <c r="A511" s="15">
        <v>1523</v>
      </c>
      <c r="B511" s="27" t="s">
        <v>436</v>
      </c>
      <c r="C511" s="70">
        <f t="shared" si="21"/>
        <v>106976.738356488</v>
      </c>
      <c r="D511" s="34">
        <v>320930536</v>
      </c>
      <c r="E511" s="11">
        <v>317937858</v>
      </c>
      <c r="F511" s="12">
        <f t="shared" si="22"/>
        <v>0.009412776505527064</v>
      </c>
      <c r="G511" s="11">
        <v>105979.180020714</v>
      </c>
      <c r="H511" s="17">
        <f t="shared" si="23"/>
        <v>997.5583357739961</v>
      </c>
    </row>
    <row r="512" spans="1:8" ht="15">
      <c r="A512" s="15">
        <v>1524</v>
      </c>
      <c r="B512" s="27" t="s">
        <v>437</v>
      </c>
      <c r="C512" s="70">
        <f t="shared" si="21"/>
        <v>321936.047730297</v>
      </c>
      <c r="D512" s="34">
        <v>965809109</v>
      </c>
      <c r="E512" s="11">
        <v>1008990803</v>
      </c>
      <c r="F512" s="12">
        <f t="shared" si="22"/>
        <v>-0.0427969153649461</v>
      </c>
      <c r="G512" s="11">
        <v>336329.931336399</v>
      </c>
      <c r="H512" s="17">
        <f t="shared" si="23"/>
        <v>-14393.883606101968</v>
      </c>
    </row>
    <row r="513" spans="1:8" ht="15">
      <c r="A513" s="15">
        <v>1525</v>
      </c>
      <c r="B513" s="27" t="s">
        <v>438</v>
      </c>
      <c r="C513" s="70">
        <f t="shared" si="21"/>
        <v>1226540.792457981</v>
      </c>
      <c r="D513" s="34">
        <v>3679626057</v>
      </c>
      <c r="E513" s="11">
        <v>3677445352</v>
      </c>
      <c r="F513" s="12">
        <f t="shared" si="22"/>
        <v>0.0005929945359525223</v>
      </c>
      <c r="G513" s="11">
        <v>1225813.891518216</v>
      </c>
      <c r="H513" s="17">
        <f t="shared" si="23"/>
        <v>726.9009397649206</v>
      </c>
    </row>
    <row r="514" spans="1:8" ht="15">
      <c r="A514" s="15">
        <v>1526</v>
      </c>
      <c r="B514" s="27" t="s">
        <v>439</v>
      </c>
      <c r="C514" s="70">
        <f t="shared" si="21"/>
        <v>787968.493697385</v>
      </c>
      <c r="D514" s="34">
        <v>2363907845</v>
      </c>
      <c r="E514" s="11">
        <v>2450702000</v>
      </c>
      <c r="F514" s="12">
        <f t="shared" si="22"/>
        <v>-0.03541603793525284</v>
      </c>
      <c r="G514" s="11">
        <v>816899.849766</v>
      </c>
      <c r="H514" s="17">
        <f t="shared" si="23"/>
        <v>-28931.356068615103</v>
      </c>
    </row>
    <row r="515" spans="1:8" ht="15">
      <c r="A515" s="15">
        <v>1527</v>
      </c>
      <c r="B515" s="27" t="s">
        <v>440</v>
      </c>
      <c r="C515" s="70">
        <f t="shared" si="21"/>
        <v>277885.020781368</v>
      </c>
      <c r="D515" s="34">
        <v>833655896</v>
      </c>
      <c r="E515" s="11">
        <v>850347326</v>
      </c>
      <c r="F515" s="12">
        <f t="shared" si="22"/>
        <v>-0.019628955709798987</v>
      </c>
      <c r="G515" s="11">
        <v>283448.825217558</v>
      </c>
      <c r="H515" s="17">
        <f t="shared" si="23"/>
        <v>-5563.804436189996</v>
      </c>
    </row>
    <row r="516" spans="1:8" ht="15">
      <c r="A516" s="15">
        <v>1528</v>
      </c>
      <c r="B516" s="27" t="s">
        <v>441</v>
      </c>
      <c r="C516" s="70">
        <f t="shared" si="21"/>
        <v>429038.581960989</v>
      </c>
      <c r="D516" s="34">
        <v>1287117033</v>
      </c>
      <c r="E516" s="11">
        <v>1247655552</v>
      </c>
      <c r="F516" s="12">
        <f t="shared" si="22"/>
        <v>0.031628505909938834</v>
      </c>
      <c r="G516" s="11">
        <v>415884.768114816</v>
      </c>
      <c r="H516" s="17">
        <f t="shared" si="23"/>
        <v>13153.813846172998</v>
      </c>
    </row>
    <row r="517" spans="1:8" ht="15">
      <c r="A517" s="15">
        <v>1529</v>
      </c>
      <c r="B517" s="27" t="s">
        <v>442</v>
      </c>
      <c r="C517" s="70">
        <f t="shared" si="21"/>
        <v>439897.718768508</v>
      </c>
      <c r="D517" s="34">
        <v>1319694476</v>
      </c>
      <c r="E517" s="11">
        <v>1359521867</v>
      </c>
      <c r="F517" s="12">
        <f t="shared" si="22"/>
        <v>-0.029295145570468414</v>
      </c>
      <c r="G517" s="11">
        <v>453173.502492711</v>
      </c>
      <c r="H517" s="17">
        <f t="shared" si="23"/>
        <v>-13275.783724203007</v>
      </c>
    </row>
    <row r="518" spans="1:8" ht="15">
      <c r="A518" s="15">
        <v>1530</v>
      </c>
      <c r="B518" s="27" t="s">
        <v>443</v>
      </c>
      <c r="C518" s="70">
        <f aca="true" t="shared" si="24" ref="C518:C581">D518*0.000333333</f>
        <v>93152.43018081</v>
      </c>
      <c r="D518" s="34">
        <v>279457570</v>
      </c>
      <c r="E518" s="11">
        <v>294800091</v>
      </c>
      <c r="F518" s="12">
        <f aca="true" t="shared" si="25" ref="F518:F581">(D518-E518)/E518</f>
        <v>-0.05204381364997611</v>
      </c>
      <c r="G518" s="11">
        <v>98266.598733303</v>
      </c>
      <c r="H518" s="17">
        <f aca="true" t="shared" si="26" ref="H518:H581">C518-G518</f>
        <v>-5114.168552493007</v>
      </c>
    </row>
    <row r="519" spans="1:8" ht="15">
      <c r="A519" s="15">
        <v>1531</v>
      </c>
      <c r="B519" s="27" t="s">
        <v>444</v>
      </c>
      <c r="C519" s="70">
        <f t="shared" si="24"/>
        <v>1614682.564315821</v>
      </c>
      <c r="D519" s="34">
        <v>4844052537</v>
      </c>
      <c r="E519" s="11">
        <v>5008636561</v>
      </c>
      <c r="F519" s="12">
        <f t="shared" si="25"/>
        <v>-0.03286004524295928</v>
      </c>
      <c r="G519" s="11">
        <v>1669543.850787813</v>
      </c>
      <c r="H519" s="17">
        <f t="shared" si="26"/>
        <v>-54861.28647199203</v>
      </c>
    </row>
    <row r="520" spans="1:8" ht="15">
      <c r="A520" s="15">
        <v>1532</v>
      </c>
      <c r="B520" s="27" t="s">
        <v>445</v>
      </c>
      <c r="C520" s="70">
        <f t="shared" si="24"/>
        <v>578849.032150389</v>
      </c>
      <c r="D520" s="34">
        <v>1736548833</v>
      </c>
      <c r="E520" s="11">
        <v>1788430443</v>
      </c>
      <c r="F520" s="12">
        <f t="shared" si="25"/>
        <v>-0.029009576639151408</v>
      </c>
      <c r="G520" s="11">
        <v>596142.884856519</v>
      </c>
      <c r="H520" s="17">
        <f t="shared" si="26"/>
        <v>-17293.852706130012</v>
      </c>
    </row>
    <row r="521" spans="1:8" ht="15">
      <c r="A521" s="15">
        <v>1533</v>
      </c>
      <c r="B521" s="27" t="s">
        <v>446</v>
      </c>
      <c r="C521" s="70">
        <f t="shared" si="24"/>
        <v>171905.430761064</v>
      </c>
      <c r="D521" s="34">
        <v>515716808</v>
      </c>
      <c r="E521" s="11">
        <v>520863670</v>
      </c>
      <c r="F521" s="12">
        <f t="shared" si="25"/>
        <v>-0.009881399484053092</v>
      </c>
      <c r="G521" s="11">
        <v>173621.04971211</v>
      </c>
      <c r="H521" s="17">
        <f t="shared" si="26"/>
        <v>-1715.6189510459953</v>
      </c>
    </row>
    <row r="522" spans="1:8" ht="15">
      <c r="A522" s="15"/>
      <c r="B522" s="27"/>
      <c r="C522" s="70">
        <f t="shared" si="24"/>
        <v>0</v>
      </c>
      <c r="E522" s="11"/>
      <c r="F522" s="12"/>
      <c r="G522" s="11"/>
      <c r="H522" s="17"/>
    </row>
    <row r="523" spans="1:8" ht="15">
      <c r="A523" s="15"/>
      <c r="B523" s="27" t="s">
        <v>415</v>
      </c>
      <c r="C523" s="70">
        <f t="shared" si="24"/>
        <v>34746299.36166589</v>
      </c>
      <c r="D523" s="34">
        <v>104239002324</v>
      </c>
      <c r="E523" s="11">
        <v>106899994973</v>
      </c>
      <c r="F523" s="12">
        <f t="shared" si="25"/>
        <v>-0.024892355230438444</v>
      </c>
      <c r="G523" s="11">
        <v>35633296.02433501</v>
      </c>
      <c r="H523" s="17">
        <f t="shared" si="26"/>
        <v>-886996.6626691222</v>
      </c>
    </row>
    <row r="524" spans="1:8" ht="15">
      <c r="A524" s="15"/>
      <c r="B524" s="27"/>
      <c r="C524" s="70">
        <f t="shared" si="24"/>
        <v>0</v>
      </c>
      <c r="E524" s="11"/>
      <c r="F524" s="12"/>
      <c r="G524" s="11"/>
      <c r="H524" s="17"/>
    </row>
    <row r="525" spans="1:8" ht="15">
      <c r="A525" s="15"/>
      <c r="B525" s="27"/>
      <c r="C525" s="70">
        <f t="shared" si="24"/>
        <v>0</v>
      </c>
      <c r="E525" s="11"/>
      <c r="F525" s="12"/>
      <c r="G525" s="11"/>
      <c r="H525" s="17"/>
    </row>
    <row r="526" spans="1:8" ht="15">
      <c r="A526" s="15"/>
      <c r="B526" s="27" t="s">
        <v>447</v>
      </c>
      <c r="C526" s="70">
        <f t="shared" si="24"/>
        <v>0</v>
      </c>
      <c r="E526" s="11"/>
      <c r="F526" s="12"/>
      <c r="G526" s="11"/>
      <c r="H526" s="17"/>
    </row>
    <row r="527" spans="1:8" ht="15">
      <c r="A527" s="15">
        <v>1601</v>
      </c>
      <c r="B527" s="27" t="s">
        <v>448</v>
      </c>
      <c r="C527" s="70">
        <f t="shared" si="24"/>
        <v>313188.575144445</v>
      </c>
      <c r="D527" s="34">
        <v>939566665</v>
      </c>
      <c r="E527" s="11">
        <v>1001864289</v>
      </c>
      <c r="F527" s="12">
        <f t="shared" si="25"/>
        <v>-0.06218169934191556</v>
      </c>
      <c r="G527" s="11">
        <v>333954.429045237</v>
      </c>
      <c r="H527" s="17">
        <f t="shared" si="26"/>
        <v>-20765.85390079202</v>
      </c>
    </row>
    <row r="528" spans="1:8" ht="15">
      <c r="A528" s="15">
        <v>1602</v>
      </c>
      <c r="B528" s="27" t="s">
        <v>449</v>
      </c>
      <c r="C528" s="70">
        <f t="shared" si="24"/>
        <v>3412666.787996466</v>
      </c>
      <c r="D528" s="34">
        <v>10238010602</v>
      </c>
      <c r="E528" s="11">
        <v>10596325238</v>
      </c>
      <c r="F528" s="12">
        <f t="shared" si="25"/>
        <v>-0.0338149903812909</v>
      </c>
      <c r="G528" s="11">
        <v>3532104.880558254</v>
      </c>
      <c r="H528" s="17">
        <f t="shared" si="26"/>
        <v>-119438.09256178839</v>
      </c>
    </row>
    <row r="529" spans="1:8" ht="15">
      <c r="A529" s="15">
        <v>1603</v>
      </c>
      <c r="B529" s="27" t="s">
        <v>450</v>
      </c>
      <c r="C529" s="70">
        <f t="shared" si="24"/>
        <v>217359.949639833</v>
      </c>
      <c r="D529" s="34">
        <v>652080501</v>
      </c>
      <c r="E529" s="11">
        <v>683685346</v>
      </c>
      <c r="F529" s="12">
        <f t="shared" si="25"/>
        <v>-0.04622717919128839</v>
      </c>
      <c r="G529" s="11">
        <v>227894.887438218</v>
      </c>
      <c r="H529" s="17">
        <f t="shared" si="26"/>
        <v>-10534.937798384984</v>
      </c>
    </row>
    <row r="530" spans="1:8" ht="15">
      <c r="A530" s="15">
        <v>1604</v>
      </c>
      <c r="B530" s="27" t="s">
        <v>451</v>
      </c>
      <c r="C530" s="70">
        <f t="shared" si="24"/>
        <v>925643.610355464</v>
      </c>
      <c r="D530" s="34">
        <v>2776933608</v>
      </c>
      <c r="E530" s="11">
        <v>2772516112</v>
      </c>
      <c r="F530" s="12">
        <f t="shared" si="25"/>
        <v>0.0015933166198314234</v>
      </c>
      <c r="G530" s="11">
        <v>924171.113161296</v>
      </c>
      <c r="H530" s="17">
        <f t="shared" si="26"/>
        <v>1472.4971941680415</v>
      </c>
    </row>
    <row r="531" spans="1:8" ht="15">
      <c r="A531" s="15">
        <v>1605</v>
      </c>
      <c r="B531" s="27" t="s">
        <v>452</v>
      </c>
      <c r="C531" s="70">
        <f t="shared" si="24"/>
        <v>633892.843106523</v>
      </c>
      <c r="D531" s="34">
        <v>1901680431</v>
      </c>
      <c r="E531" s="11">
        <v>1921394362</v>
      </c>
      <c r="F531" s="12">
        <f t="shared" si="25"/>
        <v>-0.010260221113316663</v>
      </c>
      <c r="G531" s="11">
        <v>640464.146868546</v>
      </c>
      <c r="H531" s="17">
        <f t="shared" si="26"/>
        <v>-6571.303762022988</v>
      </c>
    </row>
    <row r="532" spans="1:8" ht="15">
      <c r="A532" s="15">
        <v>1606</v>
      </c>
      <c r="B532" s="27" t="s">
        <v>453</v>
      </c>
      <c r="C532" s="70">
        <f t="shared" si="24"/>
        <v>471008.619324243</v>
      </c>
      <c r="D532" s="34">
        <v>1413027271</v>
      </c>
      <c r="E532" s="11">
        <v>1492140716</v>
      </c>
      <c r="F532" s="12">
        <f t="shared" si="25"/>
        <v>-0.05302009666493143</v>
      </c>
      <c r="G532" s="11">
        <v>497379.741286428</v>
      </c>
      <c r="H532" s="17">
        <f t="shared" si="26"/>
        <v>-26371.121962185018</v>
      </c>
    </row>
    <row r="533" spans="1:8" ht="15">
      <c r="A533" s="15">
        <v>1607</v>
      </c>
      <c r="B533" s="27" t="s">
        <v>454</v>
      </c>
      <c r="C533" s="70">
        <f t="shared" si="24"/>
        <v>1159550.910114597</v>
      </c>
      <c r="D533" s="34">
        <v>3478656209</v>
      </c>
      <c r="E533" s="11">
        <v>3744647819</v>
      </c>
      <c r="F533" s="12">
        <f t="shared" si="25"/>
        <v>-0.07103247697964624</v>
      </c>
      <c r="G533" s="11">
        <v>1248214.691450727</v>
      </c>
      <c r="H533" s="17">
        <f t="shared" si="26"/>
        <v>-88663.78133612988</v>
      </c>
    </row>
    <row r="534" spans="1:8" ht="15">
      <c r="A534" s="15">
        <v>1608</v>
      </c>
      <c r="B534" s="27" t="s">
        <v>455</v>
      </c>
      <c r="C534" s="70">
        <f t="shared" si="24"/>
        <v>2829158.636171868</v>
      </c>
      <c r="D534" s="34">
        <v>8487484396</v>
      </c>
      <c r="E534" s="11">
        <v>8870017145</v>
      </c>
      <c r="F534" s="12">
        <f t="shared" si="25"/>
        <v>-0.04312649488120014</v>
      </c>
      <c r="G534" s="11">
        <v>2956669.424994285</v>
      </c>
      <c r="H534" s="17">
        <f t="shared" si="26"/>
        <v>-127510.78882241715</v>
      </c>
    </row>
    <row r="535" spans="1:8" ht="15">
      <c r="A535" s="15">
        <v>1609</v>
      </c>
      <c r="B535" s="27" t="s">
        <v>456</v>
      </c>
      <c r="C535" s="70">
        <f t="shared" si="24"/>
        <v>461608.590057615</v>
      </c>
      <c r="D535" s="34">
        <v>1384827155</v>
      </c>
      <c r="E535" s="11">
        <v>1470241823</v>
      </c>
      <c r="F535" s="12">
        <f t="shared" si="25"/>
        <v>-0.05809565927441312</v>
      </c>
      <c r="G535" s="11">
        <v>490080.11758605903</v>
      </c>
      <c r="H535" s="17">
        <f t="shared" si="26"/>
        <v>-28471.527528444014</v>
      </c>
    </row>
    <row r="536" spans="1:8" ht="15">
      <c r="A536" s="15">
        <v>1610</v>
      </c>
      <c r="B536" s="27" t="s">
        <v>457</v>
      </c>
      <c r="C536" s="70">
        <f t="shared" si="24"/>
        <v>116071.511595039</v>
      </c>
      <c r="D536" s="34">
        <v>348214883</v>
      </c>
      <c r="E536" s="11">
        <v>392754281</v>
      </c>
      <c r="F536" s="12">
        <f t="shared" si="25"/>
        <v>-0.11340270534186743</v>
      </c>
      <c r="G536" s="11">
        <v>130917.962748573</v>
      </c>
      <c r="H536" s="17">
        <f t="shared" si="26"/>
        <v>-14846.451153533999</v>
      </c>
    </row>
    <row r="537" spans="1:8" ht="15">
      <c r="A537" s="15">
        <v>1611</v>
      </c>
      <c r="B537" s="27" t="s">
        <v>458</v>
      </c>
      <c r="C537" s="70">
        <f t="shared" si="24"/>
        <v>597644.553688182</v>
      </c>
      <c r="D537" s="34">
        <v>1792935454</v>
      </c>
      <c r="E537" s="11">
        <v>1856295694</v>
      </c>
      <c r="F537" s="12">
        <f t="shared" si="25"/>
        <v>-0.03413262240751607</v>
      </c>
      <c r="G537" s="11">
        <v>618764.612568102</v>
      </c>
      <c r="H537" s="17">
        <f t="shared" si="26"/>
        <v>-21120.058879919932</v>
      </c>
    </row>
    <row r="538" spans="1:8" ht="15">
      <c r="A538" s="15">
        <v>1612</v>
      </c>
      <c r="B538" s="27" t="s">
        <v>459</v>
      </c>
      <c r="C538" s="70">
        <f t="shared" si="24"/>
        <v>835012.866652965</v>
      </c>
      <c r="D538" s="34">
        <v>2505041105</v>
      </c>
      <c r="E538" s="11">
        <v>2544019839</v>
      </c>
      <c r="F538" s="12">
        <f t="shared" si="25"/>
        <v>-0.015321709918473635</v>
      </c>
      <c r="G538" s="11">
        <v>848005.764993387</v>
      </c>
      <c r="H538" s="17">
        <f t="shared" si="26"/>
        <v>-12992.898340422078</v>
      </c>
    </row>
    <row r="539" spans="1:8" ht="15">
      <c r="A539" s="15">
        <v>1613</v>
      </c>
      <c r="B539" s="27" t="s">
        <v>460</v>
      </c>
      <c r="C539" s="70">
        <f t="shared" si="24"/>
        <v>449764.166235384</v>
      </c>
      <c r="D539" s="34">
        <v>1349293848</v>
      </c>
      <c r="E539" s="11">
        <v>1372852840</v>
      </c>
      <c r="F539" s="12">
        <f t="shared" si="25"/>
        <v>-0.01716060987279598</v>
      </c>
      <c r="G539" s="11">
        <v>457617.15571572003</v>
      </c>
      <c r="H539" s="17">
        <f t="shared" si="26"/>
        <v>-7852.989480336022</v>
      </c>
    </row>
    <row r="540" spans="1:8" ht="15">
      <c r="A540" s="15">
        <v>1614</v>
      </c>
      <c r="B540" s="27" t="s">
        <v>461</v>
      </c>
      <c r="C540" s="70">
        <f t="shared" si="24"/>
        <v>3570581.216748546</v>
      </c>
      <c r="D540" s="34">
        <v>10711754362</v>
      </c>
      <c r="E540" s="11">
        <v>11203193185</v>
      </c>
      <c r="F540" s="12">
        <f t="shared" si="25"/>
        <v>-0.04386595989953913</v>
      </c>
      <c r="G540" s="11">
        <v>3734393.993935605</v>
      </c>
      <c r="H540" s="17">
        <f t="shared" si="26"/>
        <v>-163812.77718705917</v>
      </c>
    </row>
    <row r="541" spans="1:8" ht="15">
      <c r="A541" s="15">
        <v>1615</v>
      </c>
      <c r="B541" s="27" t="s">
        <v>462</v>
      </c>
      <c r="C541" s="70">
        <f t="shared" si="24"/>
        <v>1147726.858605327</v>
      </c>
      <c r="D541" s="34">
        <v>3443184019</v>
      </c>
      <c r="E541" s="11">
        <v>3718109968</v>
      </c>
      <c r="F541" s="12">
        <f t="shared" si="25"/>
        <v>-0.07394239314225684</v>
      </c>
      <c r="G541" s="11">
        <v>1239368.749963344</v>
      </c>
      <c r="H541" s="17">
        <f t="shared" si="26"/>
        <v>-91641.89135801699</v>
      </c>
    </row>
    <row r="542" spans="1:8" ht="15">
      <c r="A542" s="15">
        <v>1616</v>
      </c>
      <c r="B542" s="27" t="s">
        <v>827</v>
      </c>
      <c r="C542" s="70">
        <f t="shared" si="24"/>
        <v>619630.730701983</v>
      </c>
      <c r="D542" s="34">
        <v>1858894051</v>
      </c>
      <c r="E542" s="11">
        <v>1785384179</v>
      </c>
      <c r="F542" s="12">
        <f t="shared" si="25"/>
        <v>0.041173139576700594</v>
      </c>
      <c r="G542" s="11">
        <v>595127.464538607</v>
      </c>
      <c r="H542" s="17">
        <f t="shared" si="26"/>
        <v>24503.266163375927</v>
      </c>
    </row>
    <row r="543" spans="1:8" ht="15">
      <c r="A543" s="15"/>
      <c r="B543" s="27"/>
      <c r="C543" s="70">
        <f t="shared" si="24"/>
        <v>0</v>
      </c>
      <c r="E543" s="11"/>
      <c r="F543" s="12"/>
      <c r="G543" s="11"/>
      <c r="H543" s="17"/>
    </row>
    <row r="544" spans="1:8" ht="15">
      <c r="A544" s="15"/>
      <c r="B544" s="27" t="s">
        <v>447</v>
      </c>
      <c r="C544" s="70">
        <f t="shared" si="24"/>
        <v>17760510.42613848</v>
      </c>
      <c r="D544" s="34">
        <v>53281584560</v>
      </c>
      <c r="E544" s="11">
        <v>55425442836</v>
      </c>
      <c r="F544" s="12">
        <f t="shared" si="25"/>
        <v>-0.03868003873859026</v>
      </c>
      <c r="G544" s="11">
        <v>18475129.136852387</v>
      </c>
      <c r="H544" s="17">
        <f t="shared" si="26"/>
        <v>-714618.7107139081</v>
      </c>
    </row>
    <row r="545" spans="1:8" ht="15">
      <c r="A545" s="15"/>
      <c r="B545" s="27"/>
      <c r="C545" s="70">
        <f t="shared" si="24"/>
        <v>0</v>
      </c>
      <c r="E545" s="11"/>
      <c r="F545" s="12"/>
      <c r="G545" s="11"/>
      <c r="H545" s="17"/>
    </row>
    <row r="546" spans="1:8" ht="15">
      <c r="A546" s="15"/>
      <c r="B546" s="27"/>
      <c r="C546" s="70">
        <f t="shared" si="24"/>
        <v>0</v>
      </c>
      <c r="E546" s="11"/>
      <c r="F546" s="12"/>
      <c r="G546" s="11"/>
      <c r="H546" s="17"/>
    </row>
    <row r="547" spans="1:8" ht="15">
      <c r="A547" s="15"/>
      <c r="B547" s="27" t="s">
        <v>463</v>
      </c>
      <c r="C547" s="70">
        <f t="shared" si="24"/>
        <v>0</v>
      </c>
      <c r="E547" s="11"/>
      <c r="F547" s="12"/>
      <c r="G547" s="11"/>
      <c r="H547" s="17"/>
    </row>
    <row r="548" spans="1:8" ht="15">
      <c r="A548" s="15">
        <v>1701</v>
      </c>
      <c r="B548" s="27" t="s">
        <v>464</v>
      </c>
      <c r="C548" s="70">
        <f t="shared" si="24"/>
        <v>103116.198883698</v>
      </c>
      <c r="D548" s="34">
        <v>309348906</v>
      </c>
      <c r="E548" s="11">
        <v>339491280</v>
      </c>
      <c r="F548" s="12">
        <f t="shared" si="25"/>
        <v>-0.08878688725083013</v>
      </c>
      <c r="G548" s="11">
        <v>113163.64683624</v>
      </c>
      <c r="H548" s="17">
        <f t="shared" si="26"/>
        <v>-10047.447952542003</v>
      </c>
    </row>
    <row r="549" spans="1:10" ht="15">
      <c r="A549" s="15">
        <v>1702</v>
      </c>
      <c r="B549" s="27" t="s">
        <v>465</v>
      </c>
      <c r="C549" s="70">
        <f t="shared" si="24"/>
        <v>227471.418195021</v>
      </c>
      <c r="D549" s="34">
        <v>682414937</v>
      </c>
      <c r="E549" s="11">
        <v>662954677</v>
      </c>
      <c r="F549" s="12">
        <f t="shared" si="25"/>
        <v>0.029353831679808783</v>
      </c>
      <c r="G549" s="11">
        <v>220984.671348441</v>
      </c>
      <c r="H549" s="17">
        <f t="shared" si="26"/>
        <v>6486.746846579976</v>
      </c>
      <c r="I549" s="59"/>
      <c r="J549" s="55"/>
    </row>
    <row r="550" spans="1:10" ht="15">
      <c r="A550" s="15">
        <v>1703</v>
      </c>
      <c r="B550" s="27" t="s">
        <v>466</v>
      </c>
      <c r="C550" s="70">
        <f t="shared" si="24"/>
        <v>37484.766515196</v>
      </c>
      <c r="D550" s="34">
        <v>112454412</v>
      </c>
      <c r="E550" s="11">
        <v>115214387</v>
      </c>
      <c r="F550" s="12">
        <f t="shared" si="25"/>
        <v>-0.0239551246321347</v>
      </c>
      <c r="G550" s="11">
        <v>38404.757261871004</v>
      </c>
      <c r="H550" s="17">
        <f t="shared" si="26"/>
        <v>-919.990746675001</v>
      </c>
      <c r="I550" s="60"/>
      <c r="J550" s="55"/>
    </row>
    <row r="551" spans="1:10" ht="15">
      <c r="A551" s="15">
        <v>1704</v>
      </c>
      <c r="B551" s="27" t="s">
        <v>467</v>
      </c>
      <c r="C551" s="70">
        <f t="shared" si="24"/>
        <v>37956.563710065</v>
      </c>
      <c r="D551" s="34">
        <v>113869805</v>
      </c>
      <c r="E551" s="11">
        <v>112062154</v>
      </c>
      <c r="F551" s="12">
        <f t="shared" si="25"/>
        <v>0.016130789347490144</v>
      </c>
      <c r="G551" s="11">
        <v>37354.013979282</v>
      </c>
      <c r="H551" s="17">
        <f t="shared" si="26"/>
        <v>602.549730783001</v>
      </c>
      <c r="I551" s="59"/>
      <c r="J551" s="55"/>
    </row>
    <row r="552" spans="1:8" ht="15">
      <c r="A552" s="15">
        <v>1705</v>
      </c>
      <c r="B552" s="27" t="s">
        <v>468</v>
      </c>
      <c r="C552" s="70">
        <f t="shared" si="24"/>
        <v>98474.660525241</v>
      </c>
      <c r="D552" s="34">
        <v>295424277</v>
      </c>
      <c r="E552" s="68">
        <v>262701275</v>
      </c>
      <c r="F552" s="12">
        <f t="shared" si="25"/>
        <v>0.12456354465732988</v>
      </c>
      <c r="G552" s="11">
        <v>98725.76127414</v>
      </c>
      <c r="H552" s="17">
        <f t="shared" si="26"/>
        <v>-251.10074889899988</v>
      </c>
    </row>
    <row r="553" spans="1:8" ht="15">
      <c r="A553" s="15">
        <v>1706</v>
      </c>
      <c r="B553" s="27" t="s">
        <v>469</v>
      </c>
      <c r="C553" s="70">
        <f t="shared" si="24"/>
        <v>73523.331143262</v>
      </c>
      <c r="D553" s="34">
        <v>220570214</v>
      </c>
      <c r="E553" s="11">
        <v>207068347</v>
      </c>
      <c r="F553" s="12">
        <f t="shared" si="25"/>
        <v>0.065204881362191</v>
      </c>
      <c r="G553" s="11">
        <v>69022.713310551</v>
      </c>
      <c r="H553" s="17">
        <f t="shared" si="26"/>
        <v>4500.617832710996</v>
      </c>
    </row>
    <row r="554" spans="1:8" ht="15">
      <c r="A554" s="15">
        <v>1707</v>
      </c>
      <c r="B554" s="27" t="s">
        <v>470</v>
      </c>
      <c r="C554" s="70">
        <f t="shared" si="24"/>
        <v>73442.206891053</v>
      </c>
      <c r="D554" s="34">
        <v>220326841</v>
      </c>
      <c r="E554" s="11">
        <v>217057222</v>
      </c>
      <c r="F554" s="12">
        <f t="shared" si="25"/>
        <v>0.01506339650841012</v>
      </c>
      <c r="G554" s="11">
        <v>72352.334980926</v>
      </c>
      <c r="H554" s="17">
        <f t="shared" si="26"/>
        <v>1089.8719101270108</v>
      </c>
    </row>
    <row r="555" spans="1:8" ht="15">
      <c r="A555" s="15">
        <v>1708</v>
      </c>
      <c r="B555" s="27" t="s">
        <v>471</v>
      </c>
      <c r="C555" s="70">
        <f t="shared" si="24"/>
        <v>60641.164692108</v>
      </c>
      <c r="D555" s="34">
        <v>181923676</v>
      </c>
      <c r="E555" s="11">
        <v>178891012</v>
      </c>
      <c r="F555" s="12">
        <f t="shared" si="25"/>
        <v>0.016952578925541546</v>
      </c>
      <c r="G555" s="11">
        <v>59630.277702996</v>
      </c>
      <c r="H555" s="17">
        <f t="shared" si="26"/>
        <v>1010.8869891120048</v>
      </c>
    </row>
    <row r="556" spans="1:8" ht="15">
      <c r="A556" s="15">
        <v>1709</v>
      </c>
      <c r="B556" s="27" t="s">
        <v>472</v>
      </c>
      <c r="C556" s="70">
        <f t="shared" si="24"/>
        <v>419316.518683062</v>
      </c>
      <c r="D556" s="34">
        <v>1257950814</v>
      </c>
      <c r="E556" s="11">
        <v>1335936472</v>
      </c>
      <c r="F556" s="12">
        <f t="shared" si="25"/>
        <v>-0.058375274299719844</v>
      </c>
      <c r="G556" s="11">
        <v>445311.712021176</v>
      </c>
      <c r="H556" s="17">
        <f t="shared" si="26"/>
        <v>-25995.19333811401</v>
      </c>
    </row>
    <row r="557" spans="1:8" ht="15">
      <c r="A557" s="15">
        <v>1710</v>
      </c>
      <c r="B557" s="27" t="s">
        <v>473</v>
      </c>
      <c r="C557" s="70">
        <f t="shared" si="24"/>
        <v>163941.191391978</v>
      </c>
      <c r="D557" s="34">
        <v>491824066</v>
      </c>
      <c r="E557" s="11">
        <v>487430866</v>
      </c>
      <c r="F557" s="12">
        <f t="shared" si="25"/>
        <v>0.00901297046707748</v>
      </c>
      <c r="G557" s="11">
        <v>162476.79285637802</v>
      </c>
      <c r="H557" s="17">
        <f t="shared" si="26"/>
        <v>1464.3985355999903</v>
      </c>
    </row>
    <row r="558" spans="1:8" ht="15">
      <c r="A558" s="15">
        <v>1711</v>
      </c>
      <c r="B558" s="27" t="s">
        <v>474</v>
      </c>
      <c r="C558" s="70">
        <f t="shared" si="24"/>
        <v>223919.378747064</v>
      </c>
      <c r="D558" s="34">
        <v>671758808</v>
      </c>
      <c r="E558" s="11">
        <v>704049492</v>
      </c>
      <c r="F558" s="12">
        <f t="shared" si="25"/>
        <v>-0.0458642245565316</v>
      </c>
      <c r="G558" s="11">
        <v>234682.929316836</v>
      </c>
      <c r="H558" s="17">
        <f t="shared" si="26"/>
        <v>-10763.550569771993</v>
      </c>
    </row>
    <row r="559" spans="1:9" ht="15">
      <c r="A559" s="15">
        <v>1712</v>
      </c>
      <c r="B559" s="27" t="s">
        <v>475</v>
      </c>
      <c r="C559" s="70">
        <f t="shared" si="24"/>
        <v>70438.017561912</v>
      </c>
      <c r="D559" s="34">
        <v>211314264</v>
      </c>
      <c r="E559" s="11">
        <v>197220225</v>
      </c>
      <c r="F559" s="12">
        <f t="shared" si="25"/>
        <v>0.07146345665106102</v>
      </c>
      <c r="G559" s="11">
        <v>65740.009259925</v>
      </c>
      <c r="H559" s="17">
        <f t="shared" si="26"/>
        <v>4698.008301986993</v>
      </c>
      <c r="I559" s="35" t="s">
        <v>850</v>
      </c>
    </row>
    <row r="560" spans="1:8" ht="15">
      <c r="A560" s="15">
        <v>1713</v>
      </c>
      <c r="B560" s="27" t="s">
        <v>476</v>
      </c>
      <c r="C560" s="70">
        <f t="shared" si="24"/>
        <v>78358.300641621</v>
      </c>
      <c r="D560" s="34">
        <v>235075137</v>
      </c>
      <c r="E560" s="11">
        <v>250022611</v>
      </c>
      <c r="F560" s="12">
        <f t="shared" si="25"/>
        <v>-0.0597844888516903</v>
      </c>
      <c r="G560" s="11">
        <v>83340.786992463</v>
      </c>
      <c r="H560" s="17">
        <f t="shared" si="26"/>
        <v>-4982.486350842009</v>
      </c>
    </row>
    <row r="561" spans="1:8" ht="15">
      <c r="A561" s="15">
        <v>1714</v>
      </c>
      <c r="B561" s="27" t="s">
        <v>477</v>
      </c>
      <c r="C561" s="70">
        <f t="shared" si="24"/>
        <v>109180.4241528</v>
      </c>
      <c r="D561" s="34">
        <v>327541600</v>
      </c>
      <c r="E561" s="11">
        <v>356844681</v>
      </c>
      <c r="F561" s="12">
        <f t="shared" si="25"/>
        <v>-0.08211718588009442</v>
      </c>
      <c r="G561" s="11">
        <v>118948.108051773</v>
      </c>
      <c r="H561" s="17">
        <f t="shared" si="26"/>
        <v>-9767.683898973002</v>
      </c>
    </row>
    <row r="562" spans="1:8" ht="15">
      <c r="A562" s="15">
        <v>1715</v>
      </c>
      <c r="B562" s="27" t="s">
        <v>478</v>
      </c>
      <c r="C562" s="70">
        <f t="shared" si="24"/>
        <v>99571.344095223</v>
      </c>
      <c r="D562" s="34">
        <v>298714331</v>
      </c>
      <c r="E562" s="11">
        <v>297278842</v>
      </c>
      <c r="F562" s="12">
        <f t="shared" si="25"/>
        <v>0.004828762754666543</v>
      </c>
      <c r="G562" s="11">
        <v>99092.848240386</v>
      </c>
      <c r="H562" s="17">
        <f t="shared" si="26"/>
        <v>478.495854837005</v>
      </c>
    </row>
    <row r="563" spans="1:8" ht="15">
      <c r="A563" s="15"/>
      <c r="B563" s="27"/>
      <c r="C563" s="70">
        <f t="shared" si="24"/>
        <v>0</v>
      </c>
      <c r="E563" s="11"/>
      <c r="F563" s="12"/>
      <c r="G563" s="11"/>
      <c r="H563" s="17"/>
    </row>
    <row r="564" spans="1:8" ht="15">
      <c r="A564" s="15"/>
      <c r="B564" s="27" t="s">
        <v>463</v>
      </c>
      <c r="C564" s="70">
        <f t="shared" si="24"/>
        <v>1876835.485829304</v>
      </c>
      <c r="D564" s="34">
        <f>SUM(D548:D562)</f>
        <v>5630512088</v>
      </c>
      <c r="E564" s="68">
        <v>5724223543</v>
      </c>
      <c r="F564" s="12">
        <f t="shared" si="25"/>
        <v>-0.01637103343292685</v>
      </c>
      <c r="G564" s="11">
        <v>1919231.363433384</v>
      </c>
      <c r="H564" s="17">
        <f t="shared" si="26"/>
        <v>-42395.87760408013</v>
      </c>
    </row>
    <row r="565" spans="1:8" ht="15">
      <c r="A565" s="15"/>
      <c r="B565" s="27"/>
      <c r="C565" s="70">
        <f t="shared" si="24"/>
        <v>0</v>
      </c>
      <c r="E565" s="11"/>
      <c r="F565" s="12"/>
      <c r="G565" s="11"/>
      <c r="H565" s="17"/>
    </row>
    <row r="566" spans="1:8" ht="15.75" customHeight="1">
      <c r="A566" s="15"/>
      <c r="B566" s="27"/>
      <c r="C566" s="70">
        <f t="shared" si="24"/>
        <v>0</v>
      </c>
      <c r="E566" s="11"/>
      <c r="F566" s="12"/>
      <c r="G566" s="11"/>
      <c r="H566" s="17"/>
    </row>
    <row r="567" spans="1:8" ht="15">
      <c r="A567" s="15"/>
      <c r="B567" s="27" t="s">
        <v>479</v>
      </c>
      <c r="C567" s="70">
        <f t="shared" si="24"/>
        <v>0</v>
      </c>
      <c r="E567" s="11"/>
      <c r="F567" s="12"/>
      <c r="G567" s="11"/>
      <c r="H567" s="17"/>
    </row>
    <row r="568" spans="1:8" ht="15">
      <c r="A568" s="15">
        <v>1801</v>
      </c>
      <c r="B568" s="27" t="s">
        <v>480</v>
      </c>
      <c r="C568" s="70">
        <f t="shared" si="24"/>
        <v>895569.893429211</v>
      </c>
      <c r="D568" s="34">
        <v>2686712367</v>
      </c>
      <c r="E568" s="11">
        <v>2729386104</v>
      </c>
      <c r="F568" s="12">
        <f t="shared" si="25"/>
        <v>-0.015634921324418086</v>
      </c>
      <c r="G568" s="11">
        <v>909794.458204632</v>
      </c>
      <c r="H568" s="17">
        <f t="shared" si="26"/>
        <v>-14224.564775421051</v>
      </c>
    </row>
    <row r="569" spans="1:8" ht="15">
      <c r="A569" s="15">
        <v>1802</v>
      </c>
      <c r="B569" s="27" t="s">
        <v>481</v>
      </c>
      <c r="C569" s="70">
        <f t="shared" si="24"/>
        <v>2339788.4638758632</v>
      </c>
      <c r="D569" s="34">
        <v>7019372411</v>
      </c>
      <c r="E569" s="11">
        <v>7157291676</v>
      </c>
      <c r="F569" s="12">
        <f t="shared" si="25"/>
        <v>-0.019269756109349875</v>
      </c>
      <c r="G569" s="11">
        <v>2385761.506236108</v>
      </c>
      <c r="H569" s="17">
        <f t="shared" si="26"/>
        <v>-45973.042360244785</v>
      </c>
    </row>
    <row r="570" spans="1:8" ht="15">
      <c r="A570" s="15">
        <v>1803</v>
      </c>
      <c r="B570" s="27" t="s">
        <v>482</v>
      </c>
      <c r="C570" s="70">
        <f t="shared" si="24"/>
        <v>851877.937454544</v>
      </c>
      <c r="D570" s="34">
        <v>2555636368</v>
      </c>
      <c r="E570" s="11">
        <v>2580321215</v>
      </c>
      <c r="F570" s="12">
        <f t="shared" si="25"/>
        <v>-0.00956657909740125</v>
      </c>
      <c r="G570" s="11">
        <v>860106.211559595</v>
      </c>
      <c r="H570" s="17">
        <f t="shared" si="26"/>
        <v>-8228.27410505095</v>
      </c>
    </row>
    <row r="571" spans="1:8" ht="15">
      <c r="A571" s="15">
        <v>1804</v>
      </c>
      <c r="B571" s="27" t="s">
        <v>483</v>
      </c>
      <c r="C571" s="70">
        <f t="shared" si="24"/>
        <v>294308.573024466</v>
      </c>
      <c r="D571" s="34">
        <v>882926602</v>
      </c>
      <c r="E571" s="11">
        <v>935030201</v>
      </c>
      <c r="F571" s="12">
        <f t="shared" si="25"/>
        <v>-0.055723974417378204</v>
      </c>
      <c r="G571" s="11">
        <v>311676.421989933</v>
      </c>
      <c r="H571" s="17">
        <f t="shared" si="26"/>
        <v>-17367.848965467012</v>
      </c>
    </row>
    <row r="572" spans="1:8" ht="15">
      <c r="A572" s="15">
        <v>1805</v>
      </c>
      <c r="B572" s="27" t="s">
        <v>484</v>
      </c>
      <c r="C572" s="70">
        <f t="shared" si="24"/>
        <v>1053437.370228243</v>
      </c>
      <c r="D572" s="34">
        <v>3160315271</v>
      </c>
      <c r="E572" s="11">
        <v>3231052315</v>
      </c>
      <c r="F572" s="12">
        <f t="shared" si="25"/>
        <v>-0.021892881050426447</v>
      </c>
      <c r="G572" s="11">
        <v>1077016.361315895</v>
      </c>
      <c r="H572" s="17">
        <f t="shared" si="26"/>
        <v>-23578.991087652044</v>
      </c>
    </row>
    <row r="573" spans="1:8" ht="15">
      <c r="A573" s="15">
        <v>1806</v>
      </c>
      <c r="B573" s="27" t="s">
        <v>485</v>
      </c>
      <c r="C573" s="70">
        <f t="shared" si="24"/>
        <v>3204934.097396031</v>
      </c>
      <c r="D573" s="34">
        <v>9614811907</v>
      </c>
      <c r="E573" s="11">
        <v>10261263548</v>
      </c>
      <c r="F573" s="12">
        <f t="shared" si="25"/>
        <v>-0.06299922402110006</v>
      </c>
      <c r="G573" s="11">
        <v>3420417.762245484</v>
      </c>
      <c r="H573" s="17">
        <f t="shared" si="26"/>
        <v>-215483.66484945314</v>
      </c>
    </row>
    <row r="574" spans="1:8" ht="15">
      <c r="A574" s="15">
        <v>1807</v>
      </c>
      <c r="B574" s="27" t="s">
        <v>486</v>
      </c>
      <c r="C574" s="70">
        <f t="shared" si="24"/>
        <v>155215.37478447</v>
      </c>
      <c r="D574" s="34">
        <v>465646590</v>
      </c>
      <c r="E574" s="11">
        <v>501231400</v>
      </c>
      <c r="F574" s="12">
        <f t="shared" si="25"/>
        <v>-0.07099477407041938</v>
      </c>
      <c r="G574" s="11">
        <v>167076.9662562</v>
      </c>
      <c r="H574" s="17">
        <f t="shared" si="26"/>
        <v>-11861.591471729975</v>
      </c>
    </row>
    <row r="575" spans="1:8" ht="15">
      <c r="A575" s="15">
        <v>1808</v>
      </c>
      <c r="B575" s="27" t="s">
        <v>232</v>
      </c>
      <c r="C575" s="70">
        <f t="shared" si="24"/>
        <v>3174132.931530561</v>
      </c>
      <c r="D575" s="34">
        <v>9522408317</v>
      </c>
      <c r="E575" s="11">
        <v>9591497385</v>
      </c>
      <c r="F575" s="12">
        <f t="shared" si="25"/>
        <v>-0.007203157674634553</v>
      </c>
      <c r="G575" s="11">
        <v>3197162.597834205</v>
      </c>
      <c r="H575" s="17">
        <f t="shared" si="26"/>
        <v>-23029.666303643957</v>
      </c>
    </row>
    <row r="576" spans="1:8" ht="15">
      <c r="A576" s="15">
        <v>1809</v>
      </c>
      <c r="B576" s="27" t="s">
        <v>487</v>
      </c>
      <c r="C576" s="70">
        <f t="shared" si="24"/>
        <v>496695.130971039</v>
      </c>
      <c r="D576" s="34">
        <v>1490086883</v>
      </c>
      <c r="E576" s="11">
        <v>1571803310</v>
      </c>
      <c r="F576" s="12">
        <f t="shared" si="25"/>
        <v>-0.05198896482792112</v>
      </c>
      <c r="G576" s="11">
        <v>523933.91273223</v>
      </c>
      <c r="H576" s="17">
        <f t="shared" si="26"/>
        <v>-27238.78176119097</v>
      </c>
    </row>
    <row r="577" spans="1:8" ht="15">
      <c r="A577" s="15">
        <v>1810</v>
      </c>
      <c r="B577" s="27" t="s">
        <v>488</v>
      </c>
      <c r="C577" s="70">
        <f t="shared" si="24"/>
        <v>2023733.347597962</v>
      </c>
      <c r="D577" s="34">
        <v>6071206114</v>
      </c>
      <c r="E577" s="11">
        <v>6237885685</v>
      </c>
      <c r="F577" s="12">
        <f t="shared" si="25"/>
        <v>-0.026720523494171727</v>
      </c>
      <c r="G577" s="11">
        <v>2079293.149038105</v>
      </c>
      <c r="H577" s="17">
        <f t="shared" si="26"/>
        <v>-55559.80144014303</v>
      </c>
    </row>
    <row r="578" spans="1:8" ht="15">
      <c r="A578" s="15">
        <v>1811</v>
      </c>
      <c r="B578" s="27" t="s">
        <v>489</v>
      </c>
      <c r="C578" s="70">
        <f t="shared" si="24"/>
        <v>365604.524061777</v>
      </c>
      <c r="D578" s="34">
        <v>1096814669</v>
      </c>
      <c r="E578" s="11">
        <v>1153321046</v>
      </c>
      <c r="F578" s="12">
        <f t="shared" si="25"/>
        <v>-0.04899449047251671</v>
      </c>
      <c r="G578" s="11">
        <v>384439.964226318</v>
      </c>
      <c r="H578" s="17">
        <f t="shared" si="26"/>
        <v>-18835.44016454101</v>
      </c>
    </row>
    <row r="579" spans="1:8" ht="15">
      <c r="A579" s="15">
        <v>1812</v>
      </c>
      <c r="B579" s="27" t="s">
        <v>490</v>
      </c>
      <c r="C579" s="70">
        <f t="shared" si="24"/>
        <v>18471.896528085</v>
      </c>
      <c r="D579" s="34">
        <v>55415745</v>
      </c>
      <c r="E579" s="11">
        <v>55214367</v>
      </c>
      <c r="F579" s="12">
        <f t="shared" si="25"/>
        <v>0.0036472029100686784</v>
      </c>
      <c r="G579" s="11">
        <v>18404.770595211</v>
      </c>
      <c r="H579" s="17">
        <f t="shared" si="26"/>
        <v>67.12593287399795</v>
      </c>
    </row>
    <row r="580" spans="1:8" ht="15">
      <c r="A580" s="15">
        <v>1813</v>
      </c>
      <c r="B580" s="27" t="s">
        <v>491</v>
      </c>
      <c r="C580" s="70">
        <f t="shared" si="24"/>
        <v>1557710.632621143</v>
      </c>
      <c r="D580" s="34">
        <v>4673136571</v>
      </c>
      <c r="E580" s="11">
        <v>4847247017</v>
      </c>
      <c r="F580" s="12">
        <f t="shared" si="25"/>
        <v>-0.035919449821593445</v>
      </c>
      <c r="G580" s="11">
        <v>1615747.389917661</v>
      </c>
      <c r="H580" s="17">
        <f t="shared" si="26"/>
        <v>-58036.75729651796</v>
      </c>
    </row>
    <row r="581" spans="1:8" ht="15">
      <c r="A581" s="15">
        <v>1814</v>
      </c>
      <c r="B581" s="27" t="s">
        <v>492</v>
      </c>
      <c r="C581" s="70">
        <f t="shared" si="24"/>
        <v>592716.130949943</v>
      </c>
      <c r="D581" s="34">
        <v>1778150171</v>
      </c>
      <c r="E581" s="11">
        <v>1833865469</v>
      </c>
      <c r="F581" s="12">
        <f t="shared" si="25"/>
        <v>-0.03038134418354109</v>
      </c>
      <c r="G581" s="11">
        <v>611287.878378177</v>
      </c>
      <c r="H581" s="17">
        <f t="shared" si="26"/>
        <v>-18571.747428233968</v>
      </c>
    </row>
    <row r="582" spans="1:8" ht="15">
      <c r="A582" s="15">
        <v>1815</v>
      </c>
      <c r="B582" s="27" t="s">
        <v>493</v>
      </c>
      <c r="C582" s="70">
        <f aca="true" t="shared" si="27" ref="C582:C645">D582*0.000333333</f>
        <v>270705.93596046</v>
      </c>
      <c r="D582" s="34">
        <v>812118620</v>
      </c>
      <c r="E582" s="11">
        <v>868373486</v>
      </c>
      <c r="F582" s="12">
        <f aca="true" t="shared" si="28" ref="F582:F645">(D582-E582)/E582</f>
        <v>-0.0647818788884579</v>
      </c>
      <c r="G582" s="11">
        <v>289457.539208838</v>
      </c>
      <c r="H582" s="17">
        <f aca="true" t="shared" si="29" ref="H582:H645">C582-G582</f>
        <v>-18751.60324837803</v>
      </c>
    </row>
    <row r="583" spans="1:8" ht="15">
      <c r="A583" s="15">
        <v>1816</v>
      </c>
      <c r="B583" s="27" t="s">
        <v>494</v>
      </c>
      <c r="C583" s="70">
        <f t="shared" si="27"/>
        <v>427250.643415596</v>
      </c>
      <c r="D583" s="34">
        <v>1281753212</v>
      </c>
      <c r="E583" s="11">
        <v>1355529443</v>
      </c>
      <c r="F583" s="12">
        <f t="shared" si="28"/>
        <v>-0.054426136872926634</v>
      </c>
      <c r="G583" s="11">
        <v>451842.695823519</v>
      </c>
      <c r="H583" s="17">
        <f t="shared" si="29"/>
        <v>-24592.052407923038</v>
      </c>
    </row>
    <row r="584" spans="1:8" ht="15">
      <c r="A584" s="15">
        <v>1817</v>
      </c>
      <c r="B584" s="27" t="s">
        <v>495</v>
      </c>
      <c r="C584" s="70">
        <f t="shared" si="27"/>
        <v>42742.215591075</v>
      </c>
      <c r="D584" s="34">
        <v>128226775</v>
      </c>
      <c r="E584" s="11">
        <v>134942107</v>
      </c>
      <c r="F584" s="12">
        <f t="shared" si="28"/>
        <v>-0.04976454087825974</v>
      </c>
      <c r="G584" s="11">
        <v>44980.657352631</v>
      </c>
      <c r="H584" s="17">
        <f t="shared" si="29"/>
        <v>-2238.4417615560014</v>
      </c>
    </row>
    <row r="585" spans="1:8" ht="15">
      <c r="A585" s="15">
        <v>1818</v>
      </c>
      <c r="B585" s="27" t="s">
        <v>496</v>
      </c>
      <c r="C585" s="70">
        <f t="shared" si="27"/>
        <v>461639.128693743</v>
      </c>
      <c r="D585" s="34">
        <v>1384918771</v>
      </c>
      <c r="E585" s="11">
        <v>1392061405</v>
      </c>
      <c r="F585" s="12">
        <f t="shared" si="28"/>
        <v>-0.005130976244542891</v>
      </c>
      <c r="G585" s="11">
        <v>464020.004312865</v>
      </c>
      <c r="H585" s="17">
        <f t="shared" si="29"/>
        <v>-2380.875619122002</v>
      </c>
    </row>
    <row r="586" spans="1:8" ht="15">
      <c r="A586" s="15">
        <v>1819</v>
      </c>
      <c r="B586" s="27" t="s">
        <v>497</v>
      </c>
      <c r="C586" s="70">
        <f t="shared" si="27"/>
        <v>114138.19886168701</v>
      </c>
      <c r="D586" s="34">
        <v>342414939</v>
      </c>
      <c r="E586" s="11">
        <v>351527291</v>
      </c>
      <c r="F586" s="12">
        <f t="shared" si="28"/>
        <v>-0.02592217512921351</v>
      </c>
      <c r="G586" s="11">
        <v>117175.646490903</v>
      </c>
      <c r="H586" s="17">
        <f t="shared" si="29"/>
        <v>-3037.447629215996</v>
      </c>
    </row>
    <row r="587" spans="1:8" ht="15">
      <c r="A587" s="15">
        <v>1820</v>
      </c>
      <c r="B587" s="27" t="s">
        <v>498</v>
      </c>
      <c r="C587" s="70">
        <f t="shared" si="27"/>
        <v>1449799.97353191</v>
      </c>
      <c r="D587" s="34">
        <v>4349404270</v>
      </c>
      <c r="E587" s="11">
        <v>4533324843</v>
      </c>
      <c r="F587" s="12">
        <f t="shared" si="28"/>
        <v>-0.040570790616074104</v>
      </c>
      <c r="G587" s="11">
        <v>1511106.769891719</v>
      </c>
      <c r="H587" s="17">
        <f t="shared" si="29"/>
        <v>-61306.796359809116</v>
      </c>
    </row>
    <row r="588" spans="1:8" ht="15">
      <c r="A588" s="15">
        <v>1821</v>
      </c>
      <c r="B588" s="27" t="s">
        <v>499</v>
      </c>
      <c r="C588" s="70">
        <f t="shared" si="27"/>
        <v>584144.6158548</v>
      </c>
      <c r="D588" s="34">
        <v>1752435600</v>
      </c>
      <c r="E588" s="11">
        <v>1795197504</v>
      </c>
      <c r="F588" s="12">
        <f t="shared" si="28"/>
        <v>-0.023820166808788075</v>
      </c>
      <c r="G588" s="11">
        <v>598398.569600832</v>
      </c>
      <c r="H588" s="17">
        <f t="shared" si="29"/>
        <v>-14253.95374603197</v>
      </c>
    </row>
    <row r="589" spans="1:8" ht="15">
      <c r="A589" s="15"/>
      <c r="B589" s="27"/>
      <c r="C589" s="70">
        <f t="shared" si="27"/>
        <v>0</v>
      </c>
      <c r="E589" s="11"/>
      <c r="F589" s="12"/>
      <c r="G589" s="11"/>
      <c r="H589" s="17"/>
    </row>
    <row r="590" spans="1:8" ht="15">
      <c r="A590" s="15"/>
      <c r="B590" s="27" t="s">
        <v>479</v>
      </c>
      <c r="C590" s="70">
        <f t="shared" si="27"/>
        <v>20374617.016362607</v>
      </c>
      <c r="D590" s="34">
        <v>61123912173</v>
      </c>
      <c r="E590" s="11">
        <v>63117366817</v>
      </c>
      <c r="F590" s="12">
        <f t="shared" si="28"/>
        <v>-0.03158329861541505</v>
      </c>
      <c r="G590" s="11">
        <v>21039101.233211063</v>
      </c>
      <c r="H590" s="17">
        <f t="shared" si="29"/>
        <v>-664484.2168484554</v>
      </c>
    </row>
    <row r="591" spans="1:8" ht="15">
      <c r="A591" s="15"/>
      <c r="B591" s="27"/>
      <c r="C591" s="70">
        <f t="shared" si="27"/>
        <v>0</v>
      </c>
      <c r="E591" s="11"/>
      <c r="F591" s="12"/>
      <c r="G591" s="11"/>
      <c r="H591" s="17"/>
    </row>
    <row r="592" spans="1:8" ht="15">
      <c r="A592" s="15"/>
      <c r="B592" s="27"/>
      <c r="C592" s="70">
        <f t="shared" si="27"/>
        <v>0</v>
      </c>
      <c r="E592" s="11"/>
      <c r="F592" s="12"/>
      <c r="G592" s="11"/>
      <c r="H592" s="17"/>
    </row>
    <row r="593" spans="1:8" ht="15">
      <c r="A593" s="15"/>
      <c r="B593" s="27" t="s">
        <v>500</v>
      </c>
      <c r="C593" s="70">
        <f t="shared" si="27"/>
        <v>0</v>
      </c>
      <c r="E593" s="11"/>
      <c r="F593" s="12"/>
      <c r="G593" s="11"/>
      <c r="H593" s="17"/>
    </row>
    <row r="594" spans="1:8" ht="15">
      <c r="A594" s="15">
        <v>1901</v>
      </c>
      <c r="B594" s="27" t="s">
        <v>501</v>
      </c>
      <c r="C594" s="70">
        <f t="shared" si="27"/>
        <v>25428.961571013</v>
      </c>
      <c r="D594" s="34">
        <v>76286961</v>
      </c>
      <c r="E594" s="11">
        <v>85706685</v>
      </c>
      <c r="F594" s="12">
        <f t="shared" si="28"/>
        <v>-0.1099065259611896</v>
      </c>
      <c r="G594" s="11">
        <v>28568.866431105</v>
      </c>
      <c r="H594" s="17">
        <f t="shared" si="29"/>
        <v>-3139.904860092003</v>
      </c>
    </row>
    <row r="595" spans="1:8" ht="15">
      <c r="A595" s="15">
        <v>1902</v>
      </c>
      <c r="B595" s="27" t="s">
        <v>502</v>
      </c>
      <c r="C595" s="70">
        <f t="shared" si="27"/>
        <v>280723.289609763</v>
      </c>
      <c r="D595" s="34">
        <v>842170711</v>
      </c>
      <c r="E595" s="11">
        <v>883602953</v>
      </c>
      <c r="F595" s="12">
        <f t="shared" si="28"/>
        <v>-0.04689011264542481</v>
      </c>
      <c r="G595" s="11">
        <v>294534.023132349</v>
      </c>
      <c r="H595" s="17">
        <f t="shared" si="29"/>
        <v>-13810.733522586</v>
      </c>
    </row>
    <row r="596" spans="1:8" ht="15">
      <c r="A596" s="15">
        <v>1903</v>
      </c>
      <c r="B596" s="27" t="s">
        <v>503</v>
      </c>
      <c r="C596" s="70">
        <f t="shared" si="27"/>
        <v>47991.119342166</v>
      </c>
      <c r="D596" s="34">
        <v>143973502</v>
      </c>
      <c r="E596" s="11">
        <v>154869652</v>
      </c>
      <c r="F596" s="12">
        <f t="shared" si="28"/>
        <v>-0.07035690891847551</v>
      </c>
      <c r="G596" s="11">
        <v>51623.165710116</v>
      </c>
      <c r="H596" s="17">
        <f t="shared" si="29"/>
        <v>-3632.0463679500026</v>
      </c>
    </row>
    <row r="597" spans="1:8" ht="15">
      <c r="A597" s="15">
        <v>1904</v>
      </c>
      <c r="B597" s="27" t="s">
        <v>504</v>
      </c>
      <c r="C597" s="70">
        <f t="shared" si="27"/>
        <v>378682.661650293</v>
      </c>
      <c r="D597" s="42">
        <v>1136049121</v>
      </c>
      <c r="E597" s="91">
        <v>1163055421</v>
      </c>
      <c r="F597" s="12">
        <f t="shared" si="28"/>
        <v>-0.0232201316569935</v>
      </c>
      <c r="G597" s="11">
        <v>387684.752648193</v>
      </c>
      <c r="H597" s="17">
        <f t="shared" si="29"/>
        <v>-9002.090997899999</v>
      </c>
    </row>
    <row r="598" spans="1:8" ht="15">
      <c r="A598" s="15">
        <v>1905</v>
      </c>
      <c r="B598" s="27" t="s">
        <v>505</v>
      </c>
      <c r="C598" s="70">
        <f t="shared" si="27"/>
        <v>294579.121087251</v>
      </c>
      <c r="D598" s="42">
        <v>883738247</v>
      </c>
      <c r="E598" s="91">
        <v>928232885</v>
      </c>
      <c r="F598" s="12">
        <f t="shared" si="28"/>
        <v>-0.04793477878129689</v>
      </c>
      <c r="G598" s="11">
        <v>309410.652255705</v>
      </c>
      <c r="H598" s="17">
        <f t="shared" si="29"/>
        <v>-14831.531168453977</v>
      </c>
    </row>
    <row r="599" spans="1:8" ht="15">
      <c r="A599" s="15">
        <v>1906</v>
      </c>
      <c r="B599" s="27" t="s">
        <v>506</v>
      </c>
      <c r="C599" s="70">
        <f t="shared" si="27"/>
        <v>171059.570940258</v>
      </c>
      <c r="D599" s="42">
        <v>513179226</v>
      </c>
      <c r="E599" s="91">
        <v>528405210</v>
      </c>
      <c r="F599" s="12">
        <f t="shared" si="28"/>
        <v>-0.028814977051418552</v>
      </c>
      <c r="G599" s="11">
        <v>176134.89386493</v>
      </c>
      <c r="H599" s="17">
        <f t="shared" si="29"/>
        <v>-5075.322924671986</v>
      </c>
    </row>
    <row r="600" spans="1:8" ht="15">
      <c r="A600" s="15">
        <v>1907</v>
      </c>
      <c r="B600" s="27" t="s">
        <v>507</v>
      </c>
      <c r="C600" s="70">
        <f t="shared" si="27"/>
        <v>165297.136369365</v>
      </c>
      <c r="D600" s="42">
        <v>495891905</v>
      </c>
      <c r="E600" s="91">
        <v>530967232</v>
      </c>
      <c r="F600" s="12">
        <f t="shared" si="28"/>
        <v>-0.066059306273725</v>
      </c>
      <c r="G600" s="11">
        <v>176988.900344256</v>
      </c>
      <c r="H600" s="17">
        <f t="shared" si="29"/>
        <v>-11691.763974890986</v>
      </c>
    </row>
    <row r="601" spans="1:8" ht="15">
      <c r="A601" s="15">
        <v>1908</v>
      </c>
      <c r="B601" s="27" t="s">
        <v>508</v>
      </c>
      <c r="C601" s="70">
        <f t="shared" si="27"/>
        <v>180942.783723702</v>
      </c>
      <c r="D601" s="42">
        <v>542828894</v>
      </c>
      <c r="E601" s="91">
        <v>566611931</v>
      </c>
      <c r="F601" s="12">
        <f t="shared" si="28"/>
        <v>-0.041974119673099504</v>
      </c>
      <c r="G601" s="11">
        <v>188870.454796023</v>
      </c>
      <c r="H601" s="17">
        <f t="shared" si="29"/>
        <v>-7927.6710723209835</v>
      </c>
    </row>
    <row r="602" spans="1:8" ht="15">
      <c r="A602" s="15">
        <v>1909</v>
      </c>
      <c r="B602" s="27" t="s">
        <v>509</v>
      </c>
      <c r="C602" s="70">
        <f t="shared" si="27"/>
        <v>112692.198641022</v>
      </c>
      <c r="D602" s="42">
        <v>338076934</v>
      </c>
      <c r="E602" s="91">
        <v>356031797</v>
      </c>
      <c r="F602" s="12">
        <f t="shared" si="28"/>
        <v>-0.05043050410466569</v>
      </c>
      <c r="G602" s="11">
        <v>118677.146989401</v>
      </c>
      <c r="H602" s="17">
        <f t="shared" si="29"/>
        <v>-5984.948348378995</v>
      </c>
    </row>
    <row r="603" spans="1:8" ht="15">
      <c r="A603" s="15">
        <v>1910</v>
      </c>
      <c r="B603" s="27" t="s">
        <v>510</v>
      </c>
      <c r="C603" s="70">
        <f t="shared" si="27"/>
        <v>248389.99894308602</v>
      </c>
      <c r="D603" s="42">
        <v>745170742</v>
      </c>
      <c r="E603" s="91">
        <v>753635583</v>
      </c>
      <c r="F603" s="12">
        <f t="shared" si="28"/>
        <v>-0.011232008136218802</v>
      </c>
      <c r="G603" s="11">
        <v>251211.609788139</v>
      </c>
      <c r="H603" s="17">
        <f t="shared" si="29"/>
        <v>-2821.6108450529864</v>
      </c>
    </row>
    <row r="604" spans="1:9" ht="15">
      <c r="A604" s="15">
        <v>1911</v>
      </c>
      <c r="B604" s="27" t="s">
        <v>511</v>
      </c>
      <c r="C604" s="70">
        <f t="shared" si="27"/>
        <v>411041.510624745</v>
      </c>
      <c r="D604" s="42">
        <v>1233125765</v>
      </c>
      <c r="E604" s="91">
        <v>1295442530</v>
      </c>
      <c r="F604" s="12">
        <f t="shared" si="28"/>
        <v>-0.04810461564821405</v>
      </c>
      <c r="G604" s="11">
        <v>431813.74485249</v>
      </c>
      <c r="H604" s="17">
        <f t="shared" si="29"/>
        <v>-20772.234227745037</v>
      </c>
      <c r="I604" s="35" t="s">
        <v>850</v>
      </c>
    </row>
    <row r="605" spans="1:8" ht="15">
      <c r="A605" s="15">
        <v>1912</v>
      </c>
      <c r="B605" s="27" t="s">
        <v>512</v>
      </c>
      <c r="C605" s="70">
        <f t="shared" si="27"/>
        <v>617698.845300537</v>
      </c>
      <c r="D605" s="42">
        <v>1853098389</v>
      </c>
      <c r="E605" s="91">
        <v>1897369577</v>
      </c>
      <c r="F605" s="12">
        <f t="shared" si="28"/>
        <v>-0.023332928142549215</v>
      </c>
      <c r="G605" s="11">
        <v>632455.893210141</v>
      </c>
      <c r="H605" s="17">
        <f t="shared" si="29"/>
        <v>-14757.047909604036</v>
      </c>
    </row>
    <row r="606" spans="1:8" ht="15">
      <c r="A606" s="15">
        <v>1913</v>
      </c>
      <c r="B606" s="27" t="s">
        <v>513</v>
      </c>
      <c r="C606" s="70">
        <f t="shared" si="27"/>
        <v>155653.058680119</v>
      </c>
      <c r="D606" s="42">
        <v>466959643</v>
      </c>
      <c r="E606" s="91">
        <v>450073283</v>
      </c>
      <c r="F606" s="12">
        <f t="shared" si="28"/>
        <v>0.03751913441171757</v>
      </c>
      <c r="G606" s="11">
        <v>150024.277642239</v>
      </c>
      <c r="H606" s="17">
        <f t="shared" si="29"/>
        <v>5628.781037879991</v>
      </c>
    </row>
    <row r="607" spans="1:8" ht="15">
      <c r="A607" s="15">
        <v>1914</v>
      </c>
      <c r="B607" s="27" t="s">
        <v>514</v>
      </c>
      <c r="C607" s="70">
        <f t="shared" si="27"/>
        <v>137247.721752141</v>
      </c>
      <c r="D607" s="42">
        <v>411743577</v>
      </c>
      <c r="E607" s="91">
        <v>449780121</v>
      </c>
      <c r="F607" s="12">
        <f t="shared" si="28"/>
        <v>-0.0845669744483883</v>
      </c>
      <c r="G607" s="11">
        <v>149926.557073293</v>
      </c>
      <c r="H607" s="17">
        <f t="shared" si="29"/>
        <v>-12678.835321152</v>
      </c>
    </row>
    <row r="608" spans="1:8" ht="15">
      <c r="A608" s="15">
        <v>1915</v>
      </c>
      <c r="B608" s="27" t="s">
        <v>515</v>
      </c>
      <c r="C608" s="70">
        <f t="shared" si="27"/>
        <v>256805.161861248</v>
      </c>
      <c r="D608" s="42">
        <v>770416256</v>
      </c>
      <c r="E608" s="91">
        <v>815860528</v>
      </c>
      <c r="F608" s="12">
        <f t="shared" si="28"/>
        <v>-0.05570103031139656</v>
      </c>
      <c r="G608" s="11">
        <v>271953.237379824</v>
      </c>
      <c r="H608" s="17">
        <f t="shared" si="29"/>
        <v>-15148.075518575992</v>
      </c>
    </row>
    <row r="609" spans="1:8" ht="15">
      <c r="A609" s="15">
        <v>1916</v>
      </c>
      <c r="B609" s="27" t="s">
        <v>516</v>
      </c>
      <c r="C609" s="70">
        <f t="shared" si="27"/>
        <v>80395.56660435301</v>
      </c>
      <c r="D609" s="42">
        <v>241186941</v>
      </c>
      <c r="E609" s="91">
        <v>244556614</v>
      </c>
      <c r="F609" s="12">
        <f t="shared" si="28"/>
        <v>-0.01377870320039678</v>
      </c>
      <c r="G609" s="11">
        <v>81518.789814462</v>
      </c>
      <c r="H609" s="17">
        <f t="shared" si="29"/>
        <v>-1123.2232101089903</v>
      </c>
    </row>
    <row r="610" spans="1:8" ht="15">
      <c r="A610" s="15">
        <v>1917</v>
      </c>
      <c r="B610" s="27" t="s">
        <v>517</v>
      </c>
      <c r="C610" s="70">
        <f t="shared" si="27"/>
        <v>90985.991347251</v>
      </c>
      <c r="D610" s="42">
        <v>272958247</v>
      </c>
      <c r="E610" s="91">
        <v>274707136</v>
      </c>
      <c r="F610" s="12">
        <f t="shared" si="28"/>
        <v>-0.006366376299740535</v>
      </c>
      <c r="G610" s="11">
        <v>91568.953764288</v>
      </c>
      <c r="H610" s="17">
        <f t="shared" si="29"/>
        <v>-582.962417037008</v>
      </c>
    </row>
    <row r="611" spans="1:8" ht="15">
      <c r="A611" s="15">
        <v>1918</v>
      </c>
      <c r="B611" s="27" t="s">
        <v>518</v>
      </c>
      <c r="C611" s="70">
        <f t="shared" si="27"/>
        <v>1202842.394823069</v>
      </c>
      <c r="D611" s="42">
        <v>3608530793</v>
      </c>
      <c r="E611" s="91">
        <v>3608082815</v>
      </c>
      <c r="F611" s="12">
        <f t="shared" si="28"/>
        <v>0.00012415956699707848</v>
      </c>
      <c r="G611" s="11">
        <v>1202693.068972395</v>
      </c>
      <c r="H611" s="17">
        <f t="shared" si="29"/>
        <v>149.3258506739512</v>
      </c>
    </row>
    <row r="612" spans="1:8" ht="15">
      <c r="A612" s="15">
        <v>1919</v>
      </c>
      <c r="B612" s="27" t="s">
        <v>519</v>
      </c>
      <c r="C612" s="70">
        <f t="shared" si="27"/>
        <v>128615.08671811801</v>
      </c>
      <c r="D612" s="42">
        <v>385845646</v>
      </c>
      <c r="E612" s="91">
        <v>416011426</v>
      </c>
      <c r="F612" s="12">
        <f t="shared" si="28"/>
        <v>-0.07251190259375231</v>
      </c>
      <c r="G612" s="11">
        <v>138670.336662858</v>
      </c>
      <c r="H612" s="17">
        <f t="shared" si="29"/>
        <v>-10055.24994473999</v>
      </c>
    </row>
    <row r="613" spans="1:8" ht="15">
      <c r="A613" s="15">
        <v>1920</v>
      </c>
      <c r="B613" s="27" t="s">
        <v>520</v>
      </c>
      <c r="C613" s="70">
        <f t="shared" si="27"/>
        <v>184404.03892911001</v>
      </c>
      <c r="D613" s="42">
        <v>553212670</v>
      </c>
      <c r="E613" s="91">
        <v>577932485</v>
      </c>
      <c r="F613" s="12">
        <f t="shared" si="28"/>
        <v>-0.04277284222914031</v>
      </c>
      <c r="G613" s="11">
        <v>192643.969022505</v>
      </c>
      <c r="H613" s="17">
        <f t="shared" si="29"/>
        <v>-8239.930093395</v>
      </c>
    </row>
    <row r="614" spans="1:8" ht="15">
      <c r="A614" s="15">
        <v>1921</v>
      </c>
      <c r="B614" s="27" t="s">
        <v>521</v>
      </c>
      <c r="C614" s="70">
        <f t="shared" si="27"/>
        <v>46902.363430923004</v>
      </c>
      <c r="D614" s="42">
        <v>140707231</v>
      </c>
      <c r="E614" s="91">
        <v>159430380</v>
      </c>
      <c r="F614" s="12">
        <f t="shared" si="28"/>
        <v>-0.11743777440660932</v>
      </c>
      <c r="G614" s="11">
        <v>53143.40685654</v>
      </c>
      <c r="H614" s="17">
        <f t="shared" si="29"/>
        <v>-6241.043425616997</v>
      </c>
    </row>
    <row r="615" spans="1:8" ht="15">
      <c r="A615" s="15">
        <v>1922</v>
      </c>
      <c r="B615" s="27" t="s">
        <v>522</v>
      </c>
      <c r="C615" s="70">
        <f t="shared" si="27"/>
        <v>1021666.790998854</v>
      </c>
      <c r="D615" s="42">
        <v>3065003438</v>
      </c>
      <c r="E615" s="91">
        <v>3190658050</v>
      </c>
      <c r="F615" s="12">
        <f t="shared" si="28"/>
        <v>-0.03938203656766039</v>
      </c>
      <c r="G615" s="11">
        <v>1063551.61978065</v>
      </c>
      <c r="H615" s="17">
        <f t="shared" si="29"/>
        <v>-41884.82878179592</v>
      </c>
    </row>
    <row r="616" spans="1:8" ht="15">
      <c r="A616" s="15">
        <v>1923</v>
      </c>
      <c r="B616" s="27" t="s">
        <v>523</v>
      </c>
      <c r="C616" s="70">
        <f t="shared" si="27"/>
        <v>839.567160432</v>
      </c>
      <c r="D616" s="42">
        <v>2518704</v>
      </c>
      <c r="E616" s="91">
        <v>2503915</v>
      </c>
      <c r="F616" s="12">
        <f t="shared" si="28"/>
        <v>0.005906350654874467</v>
      </c>
      <c r="G616" s="11">
        <v>834.637498695</v>
      </c>
      <c r="H616" s="17">
        <f t="shared" si="29"/>
        <v>4.92966173700006</v>
      </c>
    </row>
    <row r="617" spans="1:8" ht="15">
      <c r="A617" s="15">
        <v>1924</v>
      </c>
      <c r="B617" s="27" t="s">
        <v>524</v>
      </c>
      <c r="C617" s="70">
        <f t="shared" si="27"/>
        <v>458063.930602278</v>
      </c>
      <c r="D617" s="42">
        <v>1374193166</v>
      </c>
      <c r="E617" s="91">
        <v>1454028340</v>
      </c>
      <c r="F617" s="12">
        <f t="shared" si="28"/>
        <v>-0.05490620217209797</v>
      </c>
      <c r="G617" s="11">
        <v>484675.62865722</v>
      </c>
      <c r="H617" s="17">
        <f t="shared" si="29"/>
        <v>-26611.69805494201</v>
      </c>
    </row>
    <row r="618" spans="1:8" ht="15">
      <c r="A618" s="15"/>
      <c r="B618" s="27"/>
      <c r="C618" s="70">
        <f t="shared" si="27"/>
        <v>0</v>
      </c>
      <c r="D618" s="42"/>
      <c r="E618" s="91"/>
      <c r="F618" s="12"/>
      <c r="G618" s="11"/>
      <c r="H618" s="17"/>
    </row>
    <row r="619" spans="1:8" ht="15">
      <c r="A619" s="15"/>
      <c r="B619" s="27" t="s">
        <v>500</v>
      </c>
      <c r="C619" s="70">
        <f t="shared" si="27"/>
        <v>6698948.8707110975</v>
      </c>
      <c r="D619" s="42">
        <f>SUM(D594:D617)</f>
        <v>20096866709</v>
      </c>
      <c r="E619" s="91">
        <v>20787556549</v>
      </c>
      <c r="F619" s="12">
        <f t="shared" si="28"/>
        <v>-0.03322611959572642</v>
      </c>
      <c r="G619" s="11">
        <v>6929178.587147817</v>
      </c>
      <c r="H619" s="17">
        <f t="shared" si="29"/>
        <v>-230229.71643671952</v>
      </c>
    </row>
    <row r="620" spans="1:8" ht="15">
      <c r="A620" s="15"/>
      <c r="B620" s="27"/>
      <c r="C620" s="70">
        <f t="shared" si="27"/>
        <v>0</v>
      </c>
      <c r="D620" s="42"/>
      <c r="E620" s="91"/>
      <c r="F620" s="12"/>
      <c r="G620" s="11"/>
      <c r="H620" s="17"/>
    </row>
    <row r="621" spans="1:8" ht="15">
      <c r="A621" s="15"/>
      <c r="B621" s="27"/>
      <c r="C621" s="70">
        <f t="shared" si="27"/>
        <v>0</v>
      </c>
      <c r="D621" s="42"/>
      <c r="E621" s="91"/>
      <c r="F621" s="12"/>
      <c r="G621" s="11"/>
      <c r="H621" s="17"/>
    </row>
    <row r="622" spans="1:8" ht="15">
      <c r="A622" s="15"/>
      <c r="B622" s="27" t="s">
        <v>525</v>
      </c>
      <c r="C622" s="70">
        <f t="shared" si="27"/>
        <v>0</v>
      </c>
      <c r="D622" s="42"/>
      <c r="E622" s="91"/>
      <c r="F622" s="12"/>
      <c r="G622" s="11"/>
      <c r="H622" s="17"/>
    </row>
    <row r="623" spans="1:8" ht="15">
      <c r="A623" s="15">
        <v>2001</v>
      </c>
      <c r="B623" s="27" t="s">
        <v>526</v>
      </c>
      <c r="C623" s="70">
        <f t="shared" si="27"/>
        <v>1173138.09686073</v>
      </c>
      <c r="D623" s="42">
        <v>3519417810</v>
      </c>
      <c r="E623" s="91">
        <v>3455458367</v>
      </c>
      <c r="F623" s="12">
        <f t="shared" si="28"/>
        <v>0.018509684159652907</v>
      </c>
      <c r="G623" s="11">
        <v>1151818.303847211</v>
      </c>
      <c r="H623" s="17">
        <f t="shared" si="29"/>
        <v>21319.793013519142</v>
      </c>
    </row>
    <row r="624" spans="1:8" ht="15">
      <c r="A624" s="15">
        <v>2002</v>
      </c>
      <c r="B624" s="27" t="s">
        <v>527</v>
      </c>
      <c r="C624" s="70">
        <f t="shared" si="27"/>
        <v>842147.228518596</v>
      </c>
      <c r="D624" s="42">
        <v>2526444212</v>
      </c>
      <c r="E624" s="91">
        <v>2618738399</v>
      </c>
      <c r="F624" s="12">
        <f t="shared" si="28"/>
        <v>-0.03524375975669955</v>
      </c>
      <c r="G624" s="11">
        <v>872911.926753867</v>
      </c>
      <c r="H624" s="17">
        <f t="shared" si="29"/>
        <v>-30764.698235270916</v>
      </c>
    </row>
    <row r="625" spans="1:8" ht="15">
      <c r="A625" s="15">
        <v>2003</v>
      </c>
      <c r="B625" s="27" t="s">
        <v>528</v>
      </c>
      <c r="C625" s="70">
        <f t="shared" si="27"/>
        <v>1377131.963199993</v>
      </c>
      <c r="D625" s="42">
        <v>4131400021</v>
      </c>
      <c r="E625" s="91">
        <v>4250675806</v>
      </c>
      <c r="F625" s="12">
        <f t="shared" si="28"/>
        <v>-0.028060428610348836</v>
      </c>
      <c r="G625" s="11">
        <v>1416890.518441398</v>
      </c>
      <c r="H625" s="17">
        <f t="shared" si="29"/>
        <v>-39758.55524140503</v>
      </c>
    </row>
    <row r="626" spans="1:8" ht="15">
      <c r="A626" s="15">
        <v>2004</v>
      </c>
      <c r="B626" s="27" t="s">
        <v>529</v>
      </c>
      <c r="C626" s="70">
        <f t="shared" si="27"/>
        <v>2556831.451832658</v>
      </c>
      <c r="D626" s="42">
        <v>7670502026</v>
      </c>
      <c r="E626" s="91">
        <v>8523314390</v>
      </c>
      <c r="F626" s="12">
        <f t="shared" si="28"/>
        <v>-0.10005642464632822</v>
      </c>
      <c r="G626" s="11">
        <v>2841101.9555618702</v>
      </c>
      <c r="H626" s="17">
        <f t="shared" si="29"/>
        <v>-284270.5037292121</v>
      </c>
    </row>
    <row r="627" spans="1:8" ht="15">
      <c r="A627" s="15">
        <v>2005</v>
      </c>
      <c r="B627" s="27" t="s">
        <v>530</v>
      </c>
      <c r="C627" s="70">
        <f t="shared" si="27"/>
        <v>384344.413321869</v>
      </c>
      <c r="D627" s="42">
        <v>1153034393</v>
      </c>
      <c r="E627" s="91">
        <v>1219864799</v>
      </c>
      <c r="F627" s="12">
        <f t="shared" si="28"/>
        <v>-0.05478509262238331</v>
      </c>
      <c r="G627" s="11">
        <v>406621.193045067</v>
      </c>
      <c r="H627" s="17">
        <f t="shared" si="29"/>
        <v>-22276.779723198037</v>
      </c>
    </row>
    <row r="628" spans="1:8" ht="15">
      <c r="A628" s="15">
        <v>2006</v>
      </c>
      <c r="B628" s="27" t="s">
        <v>531</v>
      </c>
      <c r="C628" s="70">
        <f t="shared" si="27"/>
        <v>225250.736749038</v>
      </c>
      <c r="D628" s="42">
        <v>675752886</v>
      </c>
      <c r="E628" s="91">
        <v>697563709</v>
      </c>
      <c r="F628" s="12">
        <f t="shared" si="28"/>
        <v>-0.03126714122107519</v>
      </c>
      <c r="G628" s="11">
        <v>232521.003812097</v>
      </c>
      <c r="H628" s="17">
        <f t="shared" si="29"/>
        <v>-7270.267063059</v>
      </c>
    </row>
    <row r="629" spans="1:8" ht="15">
      <c r="A629" s="15">
        <v>2007</v>
      </c>
      <c r="B629" s="27" t="s">
        <v>532</v>
      </c>
      <c r="C629" s="70">
        <f t="shared" si="27"/>
        <v>657012.980986362</v>
      </c>
      <c r="D629" s="42">
        <v>1971040914</v>
      </c>
      <c r="E629" s="91">
        <v>2192879964</v>
      </c>
      <c r="F629" s="12">
        <f t="shared" si="28"/>
        <v>-0.1011633348116997</v>
      </c>
      <c r="G629" s="11">
        <v>730959.257040012</v>
      </c>
      <c r="H629" s="17">
        <f t="shared" si="29"/>
        <v>-73946.27605365007</v>
      </c>
    </row>
    <row r="630" spans="1:10" ht="15">
      <c r="A630" s="15">
        <v>2008</v>
      </c>
      <c r="B630" s="27" t="s">
        <v>533</v>
      </c>
      <c r="C630" s="70">
        <f t="shared" si="27"/>
        <v>546723.110609676</v>
      </c>
      <c r="D630" s="42">
        <v>1640170972</v>
      </c>
      <c r="E630" s="68">
        <v>1816812930</v>
      </c>
      <c r="F630" s="12">
        <f t="shared" si="28"/>
        <v>-0.09722627744618705</v>
      </c>
      <c r="G630" s="11">
        <v>628227.529105176</v>
      </c>
      <c r="H630" s="17">
        <f t="shared" si="29"/>
        <v>-81504.4184955</v>
      </c>
      <c r="I630" s="59"/>
      <c r="J630" s="55"/>
    </row>
    <row r="631" spans="1:10" ht="15">
      <c r="A631" s="15">
        <v>2009</v>
      </c>
      <c r="B631" s="27" t="s">
        <v>534</v>
      </c>
      <c r="C631" s="70">
        <f t="shared" si="27"/>
        <v>1925079.44825196</v>
      </c>
      <c r="D631" s="42">
        <v>5775244120</v>
      </c>
      <c r="E631" s="91">
        <v>6127658868</v>
      </c>
      <c r="F631" s="12">
        <f t="shared" si="28"/>
        <v>-0.057512135644558864</v>
      </c>
      <c r="G631" s="11">
        <v>2042550.913447044</v>
      </c>
      <c r="H631" s="17">
        <f t="shared" si="29"/>
        <v>-117471.46519508399</v>
      </c>
      <c r="I631" s="59"/>
      <c r="J631" s="55"/>
    </row>
    <row r="632" spans="1:10" ht="15">
      <c r="A632" s="15">
        <v>2010</v>
      </c>
      <c r="B632" s="27" t="s">
        <v>535</v>
      </c>
      <c r="C632" s="70">
        <f t="shared" si="27"/>
        <v>569757.581241849</v>
      </c>
      <c r="D632" s="42">
        <v>1709274453</v>
      </c>
      <c r="E632" s="91">
        <v>1866857035</v>
      </c>
      <c r="F632" s="12">
        <f t="shared" si="28"/>
        <v>-0.08441063190465466</v>
      </c>
      <c r="G632" s="11">
        <v>622285.0560476551</v>
      </c>
      <c r="H632" s="17">
        <f t="shared" si="29"/>
        <v>-52527.474805806065</v>
      </c>
      <c r="I632" s="60"/>
      <c r="J632" s="55"/>
    </row>
    <row r="633" spans="1:10" ht="15">
      <c r="A633" s="15">
        <v>2011</v>
      </c>
      <c r="B633" s="27" t="s">
        <v>536</v>
      </c>
      <c r="C633" s="70">
        <f t="shared" si="27"/>
        <v>845963.566702254</v>
      </c>
      <c r="D633" s="42">
        <v>2537893238</v>
      </c>
      <c r="E633" s="91">
        <v>2597931054</v>
      </c>
      <c r="F633" s="12">
        <f t="shared" si="28"/>
        <v>-0.023109857325721007</v>
      </c>
      <c r="G633" s="11">
        <v>865976.152022982</v>
      </c>
      <c r="H633" s="17">
        <f t="shared" si="29"/>
        <v>-20012.585320728016</v>
      </c>
      <c r="I633" s="59"/>
      <c r="J633" s="55"/>
    </row>
    <row r="634" spans="1:8" ht="15">
      <c r="A634" s="15">
        <v>2012</v>
      </c>
      <c r="B634" s="27" t="s">
        <v>537</v>
      </c>
      <c r="C634" s="70">
        <f t="shared" si="27"/>
        <v>1014768.679230306</v>
      </c>
      <c r="D634" s="42">
        <v>3044309082</v>
      </c>
      <c r="E634" s="91">
        <v>3416046742</v>
      </c>
      <c r="F634" s="12">
        <f t="shared" si="28"/>
        <v>-0.10882101097432817</v>
      </c>
      <c r="G634" s="11">
        <v>1138681.108651086</v>
      </c>
      <c r="H634" s="17">
        <f t="shared" si="29"/>
        <v>-123912.42942078004</v>
      </c>
    </row>
    <row r="635" spans="1:8" ht="15">
      <c r="A635" s="15">
        <v>2013</v>
      </c>
      <c r="B635" s="27" t="s">
        <v>538</v>
      </c>
      <c r="C635" s="70">
        <f t="shared" si="27"/>
        <v>1138773.986891541</v>
      </c>
      <c r="D635" s="42">
        <v>3416325377</v>
      </c>
      <c r="E635" s="91">
        <v>3633637194</v>
      </c>
      <c r="F635" s="12">
        <f t="shared" si="28"/>
        <v>-0.059805590211051765</v>
      </c>
      <c r="G635" s="11">
        <v>1211211.186787602</v>
      </c>
      <c r="H635" s="17">
        <f t="shared" si="29"/>
        <v>-72437.1998960611</v>
      </c>
    </row>
    <row r="636" spans="1:8" ht="15">
      <c r="A636" s="15">
        <v>2014</v>
      </c>
      <c r="B636" s="27" t="s">
        <v>539</v>
      </c>
      <c r="C636" s="70">
        <f t="shared" si="27"/>
        <v>552644.22735522</v>
      </c>
      <c r="D636" s="42">
        <v>1657934340</v>
      </c>
      <c r="E636" s="91">
        <v>1804000316</v>
      </c>
      <c r="F636" s="12">
        <f t="shared" si="28"/>
        <v>-0.08096782173734386</v>
      </c>
      <c r="G636" s="11">
        <v>601332.837333228</v>
      </c>
      <c r="H636" s="17">
        <f t="shared" si="29"/>
        <v>-48688.60997800797</v>
      </c>
    </row>
    <row r="637" spans="1:8" ht="15">
      <c r="A637" s="15">
        <v>2015</v>
      </c>
      <c r="B637" s="27" t="s">
        <v>540</v>
      </c>
      <c r="C637" s="70">
        <f t="shared" si="27"/>
        <v>409262.402737188</v>
      </c>
      <c r="D637" s="42">
        <v>1227788436</v>
      </c>
      <c r="E637" s="91">
        <v>1297388390</v>
      </c>
      <c r="F637" s="12">
        <f t="shared" si="28"/>
        <v>-0.053646197650959404</v>
      </c>
      <c r="G637" s="11">
        <v>432462.36420387</v>
      </c>
      <c r="H637" s="17">
        <f t="shared" si="29"/>
        <v>-23199.961466682027</v>
      </c>
    </row>
    <row r="638" spans="1:8" ht="15">
      <c r="A638" s="15">
        <v>2016</v>
      </c>
      <c r="B638" s="27" t="s">
        <v>541</v>
      </c>
      <c r="C638" s="70">
        <f t="shared" si="27"/>
        <v>1327192.622472717</v>
      </c>
      <c r="D638" s="42">
        <v>3981581849</v>
      </c>
      <c r="E638" s="91">
        <v>4158405213</v>
      </c>
      <c r="F638" s="12">
        <f t="shared" si="28"/>
        <v>-0.04252191764458525</v>
      </c>
      <c r="G638" s="11">
        <v>1386133.684864929</v>
      </c>
      <c r="H638" s="17">
        <f t="shared" si="29"/>
        <v>-58941.062392211985</v>
      </c>
    </row>
    <row r="639" spans="1:8" ht="15">
      <c r="A639" s="15">
        <v>2017</v>
      </c>
      <c r="B639" s="27" t="s">
        <v>129</v>
      </c>
      <c r="C639" s="70">
        <f t="shared" si="27"/>
        <v>970687.512978183</v>
      </c>
      <c r="D639" s="42">
        <v>2912065451</v>
      </c>
      <c r="E639" s="91">
        <v>3030624183</v>
      </c>
      <c r="F639" s="12">
        <f t="shared" si="28"/>
        <v>-0.03912023558217611</v>
      </c>
      <c r="G639" s="11">
        <v>1010207.050791939</v>
      </c>
      <c r="H639" s="17">
        <f t="shared" si="29"/>
        <v>-39519.53781375603</v>
      </c>
    </row>
    <row r="640" spans="1:8" ht="15">
      <c r="A640" s="15">
        <v>2018</v>
      </c>
      <c r="B640" s="27" t="s">
        <v>542</v>
      </c>
      <c r="C640" s="70">
        <f t="shared" si="27"/>
        <v>2266818.994845405</v>
      </c>
      <c r="D640" s="42">
        <v>6800463785</v>
      </c>
      <c r="E640" s="68">
        <v>7277607086</v>
      </c>
      <c r="F640" s="12">
        <f t="shared" si="28"/>
        <v>-0.06556321265514388</v>
      </c>
      <c r="G640" s="11">
        <v>2541727.693269765</v>
      </c>
      <c r="H640" s="17">
        <f t="shared" si="29"/>
        <v>-274908.6984243598</v>
      </c>
    </row>
    <row r="641" spans="1:8" ht="15">
      <c r="A641" s="15">
        <v>2019</v>
      </c>
      <c r="B641" s="27" t="s">
        <v>287</v>
      </c>
      <c r="C641" s="70">
        <f t="shared" si="27"/>
        <v>2362580.216084088</v>
      </c>
      <c r="D641" s="42">
        <v>7087747736</v>
      </c>
      <c r="E641" s="91">
        <v>7325268438</v>
      </c>
      <c r="F641" s="12">
        <f t="shared" si="28"/>
        <v>-0.03242484613503798</v>
      </c>
      <c r="G641" s="11">
        <v>2441753.704243854</v>
      </c>
      <c r="H641" s="17">
        <f t="shared" si="29"/>
        <v>-79173.48815976596</v>
      </c>
    </row>
    <row r="642" spans="1:8" ht="15">
      <c r="A642" s="15">
        <v>2020</v>
      </c>
      <c r="B642" s="27" t="s">
        <v>543</v>
      </c>
      <c r="C642" s="70">
        <f t="shared" si="27"/>
        <v>2449484.113513437</v>
      </c>
      <c r="D642" s="42">
        <v>7348459689</v>
      </c>
      <c r="E642" s="91">
        <v>7619290133</v>
      </c>
      <c r="F642" s="12">
        <f t="shared" si="28"/>
        <v>-0.03554536436760729</v>
      </c>
      <c r="G642" s="11">
        <v>2539760.837903289</v>
      </c>
      <c r="H642" s="17">
        <f t="shared" si="29"/>
        <v>-90276.72438985202</v>
      </c>
    </row>
    <row r="643" spans="1:8" ht="15">
      <c r="A643" s="15">
        <v>2021</v>
      </c>
      <c r="B643" s="27" t="s">
        <v>544</v>
      </c>
      <c r="C643" s="70">
        <f t="shared" si="27"/>
        <v>5512.330487664</v>
      </c>
      <c r="D643" s="42">
        <v>16537008</v>
      </c>
      <c r="E643" s="91">
        <v>16537080</v>
      </c>
      <c r="F643" s="12">
        <f t="shared" si="28"/>
        <v>-4.353852070619481E-06</v>
      </c>
      <c r="G643" s="11">
        <v>5512.35448764</v>
      </c>
      <c r="H643" s="17">
        <f t="shared" si="29"/>
        <v>-0.023999975999686285</v>
      </c>
    </row>
    <row r="644" spans="1:8" ht="15">
      <c r="A644" s="15"/>
      <c r="B644" s="27"/>
      <c r="C644" s="70">
        <f t="shared" si="27"/>
        <v>0</v>
      </c>
      <c r="D644" s="42"/>
      <c r="E644" s="91"/>
      <c r="F644" s="12"/>
      <c r="G644" s="11"/>
      <c r="H644" s="17"/>
    </row>
    <row r="645" spans="1:8" ht="15">
      <c r="A645" s="15"/>
      <c r="B645" s="27" t="s">
        <v>525</v>
      </c>
      <c r="C645" s="70">
        <f t="shared" si="27"/>
        <v>23601105.664870735</v>
      </c>
      <c r="D645" s="42">
        <v>70803387798</v>
      </c>
      <c r="E645" s="68">
        <v>74946560096</v>
      </c>
      <c r="F645" s="12">
        <f t="shared" si="28"/>
        <v>-0.055281687280816595</v>
      </c>
      <c r="G645" s="11">
        <v>25120646.631661583</v>
      </c>
      <c r="H645" s="17">
        <f t="shared" si="29"/>
        <v>-1519540.9667908475</v>
      </c>
    </row>
    <row r="646" spans="1:8" ht="15">
      <c r="A646" s="15"/>
      <c r="B646" s="27"/>
      <c r="C646" s="70">
        <f aca="true" t="shared" si="30" ref="C646:C670">D646*0.000333333</f>
        <v>0</v>
      </c>
      <c r="D646" s="42"/>
      <c r="E646" s="91"/>
      <c r="F646" s="12"/>
      <c r="G646" s="11"/>
      <c r="H646" s="17"/>
    </row>
    <row r="647" spans="1:8" ht="15">
      <c r="A647" s="15"/>
      <c r="B647" s="27"/>
      <c r="C647" s="70">
        <f t="shared" si="30"/>
        <v>0</v>
      </c>
      <c r="D647" s="42"/>
      <c r="E647" s="91"/>
      <c r="F647" s="12"/>
      <c r="G647" s="11"/>
      <c r="H647" s="17"/>
    </row>
    <row r="648" spans="1:8" ht="15">
      <c r="A648" s="15"/>
      <c r="B648" s="27" t="s">
        <v>545</v>
      </c>
      <c r="C648" s="70">
        <f t="shared" si="30"/>
        <v>0</v>
      </c>
      <c r="D648" s="42"/>
      <c r="E648" s="91"/>
      <c r="F648" s="12"/>
      <c r="G648" s="11"/>
      <c r="H648" s="17"/>
    </row>
    <row r="649" spans="1:8" ht="15">
      <c r="A649" s="15">
        <v>2101</v>
      </c>
      <c r="B649" s="27" t="s">
        <v>546</v>
      </c>
      <c r="C649" s="70">
        <f t="shared" si="30"/>
        <v>217601.517398265</v>
      </c>
      <c r="D649" s="42">
        <v>652805205</v>
      </c>
      <c r="E649" s="91">
        <v>705253946</v>
      </c>
      <c r="F649" s="12">
        <f aca="true" t="shared" si="31" ref="F649:F672">(D649-E649)/E649</f>
        <v>-0.07436858921169369</v>
      </c>
      <c r="G649" s="11">
        <v>235084.413582018</v>
      </c>
      <c r="H649" s="17">
        <f aca="true" t="shared" si="32" ref="H649:H672">C649-G649</f>
        <v>-17482.896183753008</v>
      </c>
    </row>
    <row r="650" spans="1:8" ht="16.5" customHeight="1">
      <c r="A650" s="15">
        <v>2102</v>
      </c>
      <c r="B650" s="27" t="s">
        <v>547</v>
      </c>
      <c r="C650" s="70">
        <f t="shared" si="30"/>
        <v>74548.423451502</v>
      </c>
      <c r="D650" s="42">
        <v>223645494</v>
      </c>
      <c r="E650" s="91">
        <v>232535117</v>
      </c>
      <c r="F650" s="12">
        <f t="shared" si="31"/>
        <v>-0.03822916346867299</v>
      </c>
      <c r="G650" s="11">
        <v>77511.628154961</v>
      </c>
      <c r="H650" s="17">
        <f t="shared" si="32"/>
        <v>-2963.2047034589923</v>
      </c>
    </row>
    <row r="651" spans="1:8" ht="15">
      <c r="A651" s="15">
        <v>2103</v>
      </c>
      <c r="B651" s="27" t="s">
        <v>548</v>
      </c>
      <c r="C651" s="70">
        <f t="shared" si="30"/>
        <v>89596.966736277</v>
      </c>
      <c r="D651" s="42">
        <v>268791169</v>
      </c>
      <c r="E651" s="91">
        <v>277066865</v>
      </c>
      <c r="F651" s="12">
        <f t="shared" si="31"/>
        <v>-0.02986894878245365</v>
      </c>
      <c r="G651" s="11">
        <v>92355.529311045</v>
      </c>
      <c r="H651" s="17">
        <f t="shared" si="32"/>
        <v>-2758.5625747680024</v>
      </c>
    </row>
    <row r="652" spans="1:8" ht="15">
      <c r="A652" s="15">
        <v>2104</v>
      </c>
      <c r="B652" s="27" t="s">
        <v>549</v>
      </c>
      <c r="C652" s="70">
        <f t="shared" si="30"/>
        <v>288845.539154172</v>
      </c>
      <c r="D652" s="42">
        <v>866537484</v>
      </c>
      <c r="E652" s="91">
        <v>918292697</v>
      </c>
      <c r="F652" s="12">
        <f t="shared" si="31"/>
        <v>-0.05636025764887467</v>
      </c>
      <c r="G652" s="11">
        <v>306097.259569101</v>
      </c>
      <c r="H652" s="17">
        <f t="shared" si="32"/>
        <v>-17251.720414928976</v>
      </c>
    </row>
    <row r="653" spans="1:8" ht="15">
      <c r="A653" s="15">
        <v>2105</v>
      </c>
      <c r="B653" s="27" t="s">
        <v>232</v>
      </c>
      <c r="C653" s="70">
        <f t="shared" si="30"/>
        <v>147765.514567671</v>
      </c>
      <c r="D653" s="42">
        <v>443296987</v>
      </c>
      <c r="E653" s="91">
        <v>468050022</v>
      </c>
      <c r="F653" s="12">
        <f t="shared" si="31"/>
        <v>-0.05288544778660431</v>
      </c>
      <c r="G653" s="11">
        <v>156016.517983326</v>
      </c>
      <c r="H653" s="17">
        <f t="shared" si="32"/>
        <v>-8251.003415654995</v>
      </c>
    </row>
    <row r="654" spans="1:8" ht="15">
      <c r="A654" s="15">
        <v>2106</v>
      </c>
      <c r="B654" s="27" t="s">
        <v>550</v>
      </c>
      <c r="C654" s="70">
        <f t="shared" si="30"/>
        <v>102530.791135773</v>
      </c>
      <c r="D654" s="42">
        <v>307592681</v>
      </c>
      <c r="E654" s="91">
        <v>319708911</v>
      </c>
      <c r="F654" s="12">
        <f t="shared" si="31"/>
        <v>-0.03789769250441693</v>
      </c>
      <c r="G654" s="11">
        <v>106569.530430363</v>
      </c>
      <c r="H654" s="17">
        <f t="shared" si="32"/>
        <v>-4038.739294589992</v>
      </c>
    </row>
    <row r="655" spans="1:8" s="1" customFormat="1" ht="18" customHeight="1">
      <c r="A655" s="15">
        <v>2107</v>
      </c>
      <c r="B655" s="27" t="s">
        <v>196</v>
      </c>
      <c r="C655" s="70">
        <f t="shared" si="30"/>
        <v>252823.511842902</v>
      </c>
      <c r="D655" s="93">
        <v>758471294</v>
      </c>
      <c r="E655" s="91">
        <v>798936590</v>
      </c>
      <c r="F655" s="12">
        <f t="shared" si="31"/>
        <v>-0.050648945744242356</v>
      </c>
      <c r="G655" s="11">
        <v>266311.93035447</v>
      </c>
      <c r="H655" s="17">
        <f t="shared" si="32"/>
        <v>-13488.418511567987</v>
      </c>
    </row>
    <row r="656" spans="1:8" ht="15">
      <c r="A656" s="15">
        <v>2108</v>
      </c>
      <c r="B656" s="27" t="s">
        <v>551</v>
      </c>
      <c r="C656" s="70">
        <f t="shared" si="30"/>
        <v>369648.119684844</v>
      </c>
      <c r="D656" s="42">
        <v>1108945468</v>
      </c>
      <c r="E656" s="91">
        <v>1127292062</v>
      </c>
      <c r="F656" s="12">
        <f t="shared" si="31"/>
        <v>-0.016274925210996473</v>
      </c>
      <c r="G656" s="11">
        <v>375763.644902646</v>
      </c>
      <c r="H656" s="17">
        <f t="shared" si="32"/>
        <v>-6115.525217802031</v>
      </c>
    </row>
    <row r="657" spans="1:8" s="6" customFormat="1" ht="15.75">
      <c r="A657" s="15">
        <v>2109</v>
      </c>
      <c r="B657" s="27" t="s">
        <v>552</v>
      </c>
      <c r="C657" s="70">
        <f t="shared" si="30"/>
        <v>74933.638732953</v>
      </c>
      <c r="D657" s="88">
        <v>224801141</v>
      </c>
      <c r="E657" s="91">
        <v>232919369</v>
      </c>
      <c r="F657" s="12">
        <f t="shared" si="31"/>
        <v>-0.034854241769820354</v>
      </c>
      <c r="G657" s="11">
        <v>77639.712026877</v>
      </c>
      <c r="H657" s="17">
        <f t="shared" si="32"/>
        <v>-2706.073293923997</v>
      </c>
    </row>
    <row r="658" spans="1:8" s="6" customFormat="1" ht="15.75">
      <c r="A658" s="15">
        <v>2110</v>
      </c>
      <c r="B658" s="27" t="s">
        <v>553</v>
      </c>
      <c r="C658" s="70">
        <f t="shared" si="30"/>
        <v>217132.657867125</v>
      </c>
      <c r="D658" s="88">
        <v>651398625</v>
      </c>
      <c r="E658" s="91">
        <v>665919796</v>
      </c>
      <c r="F658" s="12">
        <f t="shared" si="31"/>
        <v>-0.02180618610112621</v>
      </c>
      <c r="G658" s="11">
        <v>221973.043360068</v>
      </c>
      <c r="H658" s="17">
        <f t="shared" si="32"/>
        <v>-4840.3854929429945</v>
      </c>
    </row>
    <row r="659" spans="1:8" s="6" customFormat="1" ht="15.75">
      <c r="A659" s="15">
        <v>2111</v>
      </c>
      <c r="B659" s="27" t="s">
        <v>554</v>
      </c>
      <c r="C659" s="70">
        <f t="shared" si="30"/>
        <v>90837.262162647</v>
      </c>
      <c r="D659" s="88">
        <v>272512059</v>
      </c>
      <c r="E659" s="91">
        <v>288084425</v>
      </c>
      <c r="F659" s="12">
        <f t="shared" si="31"/>
        <v>-0.054054869505701326</v>
      </c>
      <c r="G659" s="11">
        <v>96028.045638525</v>
      </c>
      <c r="H659" s="17">
        <f t="shared" si="32"/>
        <v>-5190.783475877994</v>
      </c>
    </row>
    <row r="660" spans="1:8" ht="15">
      <c r="A660" s="15">
        <v>2112</v>
      </c>
      <c r="B660" s="27" t="s">
        <v>555</v>
      </c>
      <c r="C660" s="70">
        <f t="shared" si="30"/>
        <v>226238.298428142</v>
      </c>
      <c r="D660" s="42">
        <v>678715574</v>
      </c>
      <c r="E660" s="91">
        <v>707369160</v>
      </c>
      <c r="F660" s="12">
        <f t="shared" si="31"/>
        <v>-0.04050725932128565</v>
      </c>
      <c r="G660" s="11">
        <v>235789.48421028</v>
      </c>
      <c r="H660" s="17">
        <f t="shared" si="32"/>
        <v>-9551.185782137996</v>
      </c>
    </row>
    <row r="661" spans="1:8" ht="15">
      <c r="A661" s="15">
        <v>2113</v>
      </c>
      <c r="B661" s="27" t="s">
        <v>556</v>
      </c>
      <c r="C661" s="70">
        <f t="shared" si="30"/>
        <v>122814.468518742</v>
      </c>
      <c r="D661" s="42">
        <v>368443774</v>
      </c>
      <c r="E661" s="91">
        <v>393989590</v>
      </c>
      <c r="F661" s="12">
        <f t="shared" si="31"/>
        <v>-0.06483880957362351</v>
      </c>
      <c r="G661" s="11">
        <v>131329.73200347</v>
      </c>
      <c r="H661" s="17">
        <f t="shared" si="32"/>
        <v>-8515.263484728013</v>
      </c>
    </row>
    <row r="662" spans="1:8" s="25" customFormat="1" ht="15">
      <c r="A662" s="15">
        <v>2114</v>
      </c>
      <c r="B662" s="27" t="s">
        <v>557</v>
      </c>
      <c r="C662" s="70">
        <f t="shared" si="30"/>
        <v>109685.843980713</v>
      </c>
      <c r="D662" s="11">
        <v>329057861</v>
      </c>
      <c r="E662" s="91">
        <v>344108494</v>
      </c>
      <c r="F662" s="12">
        <f t="shared" si="31"/>
        <v>-0.04373804559442232</v>
      </c>
      <c r="G662" s="11">
        <v>114702.71663050201</v>
      </c>
      <c r="H662" s="17">
        <f t="shared" si="32"/>
        <v>-5016.872649789002</v>
      </c>
    </row>
    <row r="663" spans="1:8" s="25" customFormat="1" ht="15">
      <c r="A663" s="15">
        <v>2115</v>
      </c>
      <c r="B663" s="27" t="s">
        <v>558</v>
      </c>
      <c r="C663" s="70">
        <f t="shared" si="30"/>
        <v>330097.545568791</v>
      </c>
      <c r="D663" s="11">
        <v>990293627</v>
      </c>
      <c r="E663" s="91">
        <v>1024234713</v>
      </c>
      <c r="F663" s="12">
        <f t="shared" si="31"/>
        <v>-0.03313799617334391</v>
      </c>
      <c r="G663" s="11">
        <v>341411.229588429</v>
      </c>
      <c r="H663" s="17">
        <f t="shared" si="32"/>
        <v>-11313.684019637993</v>
      </c>
    </row>
    <row r="664" spans="1:8" ht="15">
      <c r="A664" s="15">
        <v>2116</v>
      </c>
      <c r="B664" s="27" t="s">
        <v>113</v>
      </c>
      <c r="C664" s="70">
        <f t="shared" si="30"/>
        <v>278793.453539601</v>
      </c>
      <c r="D664" s="42">
        <v>836381197</v>
      </c>
      <c r="E664" s="91">
        <v>904618703</v>
      </c>
      <c r="F664" s="12">
        <f t="shared" si="31"/>
        <v>-0.07543234046975038</v>
      </c>
      <c r="G664" s="11">
        <v>301539.266127099</v>
      </c>
      <c r="H664" s="17">
        <f t="shared" si="32"/>
        <v>-22745.81258749799</v>
      </c>
    </row>
    <row r="665" spans="1:8" ht="15">
      <c r="A665" s="15">
        <v>2117</v>
      </c>
      <c r="B665" s="27" t="s">
        <v>559</v>
      </c>
      <c r="C665" s="70">
        <f t="shared" si="30"/>
        <v>73196.82346977</v>
      </c>
      <c r="D665" s="42">
        <v>219590690</v>
      </c>
      <c r="E665" s="91">
        <v>234090795</v>
      </c>
      <c r="F665" s="12">
        <f t="shared" si="31"/>
        <v>-0.06194222630582292</v>
      </c>
      <c r="G665" s="11">
        <v>78030.186969735</v>
      </c>
      <c r="H665" s="17">
        <f t="shared" si="32"/>
        <v>-4833.363499965009</v>
      </c>
    </row>
    <row r="666" spans="1:8" ht="15">
      <c r="A666" s="15">
        <v>2119</v>
      </c>
      <c r="B666" s="27" t="s">
        <v>560</v>
      </c>
      <c r="C666" s="70">
        <f t="shared" si="30"/>
        <v>347933.107066545</v>
      </c>
      <c r="D666" s="42">
        <v>1043800365</v>
      </c>
      <c r="E666" s="91">
        <v>1060196311</v>
      </c>
      <c r="F666" s="12">
        <f t="shared" si="31"/>
        <v>-0.015465009479739644</v>
      </c>
      <c r="G666" s="11">
        <v>353398.416934563</v>
      </c>
      <c r="H666" s="17">
        <f t="shared" si="32"/>
        <v>-5465.3098680180265</v>
      </c>
    </row>
    <row r="667" spans="1:8" ht="15">
      <c r="A667" s="15">
        <v>2120</v>
      </c>
      <c r="B667" s="27" t="s">
        <v>561</v>
      </c>
      <c r="C667" s="70">
        <f t="shared" si="30"/>
        <v>137797.490535705</v>
      </c>
      <c r="D667" s="42">
        <v>413392885</v>
      </c>
      <c r="E667" s="91">
        <v>443878159</v>
      </c>
      <c r="F667" s="12">
        <f t="shared" si="31"/>
        <v>-0.06867937379185174</v>
      </c>
      <c r="G667" s="11">
        <v>147959.238373947</v>
      </c>
      <c r="H667" s="17">
        <f t="shared" si="32"/>
        <v>-10161.747838242009</v>
      </c>
    </row>
    <row r="668" spans="1:8" ht="15">
      <c r="A668" s="15">
        <v>2121</v>
      </c>
      <c r="B668" s="27" t="s">
        <v>562</v>
      </c>
      <c r="C668" s="70">
        <f t="shared" si="30"/>
        <v>192012.620320521</v>
      </c>
      <c r="D668" s="42">
        <v>576038437</v>
      </c>
      <c r="E668" s="91">
        <v>582839823</v>
      </c>
      <c r="F668" s="12">
        <f t="shared" si="31"/>
        <v>-0.011669391368955926</v>
      </c>
      <c r="G668" s="11">
        <v>194279.746720059</v>
      </c>
      <c r="H668" s="17">
        <f t="shared" si="32"/>
        <v>-2267.126399537985</v>
      </c>
    </row>
    <row r="669" spans="1:8" ht="15">
      <c r="A669" s="15">
        <v>2122</v>
      </c>
      <c r="B669" s="27" t="s">
        <v>90</v>
      </c>
      <c r="C669" s="70">
        <f t="shared" si="30"/>
        <v>287487.857178522</v>
      </c>
      <c r="D669" s="42">
        <v>862464434</v>
      </c>
      <c r="E669" s="91">
        <v>902891442</v>
      </c>
      <c r="F669" s="12">
        <f t="shared" si="31"/>
        <v>-0.04477504838283759</v>
      </c>
      <c r="G669" s="11">
        <v>300963.513036186</v>
      </c>
      <c r="H669" s="17">
        <f t="shared" si="32"/>
        <v>-13475.65585766401</v>
      </c>
    </row>
    <row r="670" spans="1:8" ht="15">
      <c r="A670" s="15">
        <v>2123</v>
      </c>
      <c r="B670" s="27" t="s">
        <v>563</v>
      </c>
      <c r="C670" s="70">
        <f t="shared" si="30"/>
        <v>218661.365005083</v>
      </c>
      <c r="D670" s="42">
        <v>655984751</v>
      </c>
      <c r="E670" s="91">
        <v>726418999</v>
      </c>
      <c r="F670" s="12">
        <f t="shared" si="31"/>
        <v>-0.0969609111228656</v>
      </c>
      <c r="G670" s="11">
        <v>242139.42419366702</v>
      </c>
      <c r="H670" s="17">
        <f t="shared" si="32"/>
        <v>-23478.05918858401</v>
      </c>
    </row>
    <row r="671" spans="1:8" ht="15">
      <c r="A671" s="15"/>
      <c r="B671" s="36"/>
      <c r="C671" s="70"/>
      <c r="D671" s="42"/>
      <c r="E671" s="92"/>
      <c r="F671" s="43"/>
      <c r="G671" s="30"/>
      <c r="H671" s="89"/>
    </row>
    <row r="672" spans="1:8" s="6" customFormat="1" ht="15.75">
      <c r="A672" s="29"/>
      <c r="B672" s="27" t="s">
        <v>545</v>
      </c>
      <c r="C672" s="90"/>
      <c r="D672" s="88">
        <v>12752961202</v>
      </c>
      <c r="E672" s="91">
        <v>13358695989</v>
      </c>
      <c r="F672" s="12">
        <f t="shared" si="31"/>
        <v>-0.045343855979564356</v>
      </c>
      <c r="G672" s="11">
        <v>4452894.210101337</v>
      </c>
      <c r="H672" s="17">
        <f t="shared" si="32"/>
        <v>-4452894.210101337</v>
      </c>
    </row>
    <row r="673" spans="1:7" ht="15">
      <c r="A673" s="20"/>
      <c r="B673" s="37"/>
      <c r="E673" s="21"/>
      <c r="F673" s="44"/>
      <c r="G673" s="21"/>
    </row>
    <row r="674" spans="1:7" ht="15">
      <c r="A674" s="20"/>
      <c r="B674" s="38"/>
      <c r="E674" s="21"/>
      <c r="F674" s="44"/>
      <c r="G674" s="7"/>
    </row>
    <row r="675" spans="1:9" ht="16.5" thickBot="1">
      <c r="A675" s="4"/>
      <c r="B675" s="38"/>
      <c r="E675" s="21"/>
      <c r="F675" s="44"/>
      <c r="G675" s="7"/>
      <c r="H675" s="2"/>
      <c r="I675" s="41"/>
    </row>
    <row r="676" spans="1:14" ht="48" thickBot="1">
      <c r="A676" s="20"/>
      <c r="B676" s="49" t="s">
        <v>834</v>
      </c>
      <c r="C676" s="50" t="s">
        <v>837</v>
      </c>
      <c r="D676" s="50" t="s">
        <v>833</v>
      </c>
      <c r="E676" s="52" t="s">
        <v>838</v>
      </c>
      <c r="F676" s="51" t="s">
        <v>839</v>
      </c>
      <c r="G676" s="45"/>
      <c r="H676" s="2"/>
      <c r="I676" s="41"/>
      <c r="K676" s="46"/>
      <c r="L676" s="41"/>
      <c r="M676" s="41"/>
      <c r="N676" s="40"/>
    </row>
    <row r="677" spans="1:14" ht="16.5" thickBot="1">
      <c r="A677" s="5"/>
      <c r="B677" s="71"/>
      <c r="C677" s="72"/>
      <c r="D677" s="73"/>
      <c r="E677" s="53"/>
      <c r="G677" s="21"/>
      <c r="H677" s="2"/>
      <c r="I677" s="41"/>
      <c r="K677" s="47"/>
      <c r="L677" s="41"/>
      <c r="M677" s="6"/>
      <c r="N677" s="21"/>
    </row>
    <row r="678" spans="1:14" ht="15.75">
      <c r="A678" s="5"/>
      <c r="B678" s="76" t="str">
        <f>B29</f>
        <v>ATLANTIC COUNTY</v>
      </c>
      <c r="C678" s="77">
        <v>50224088061</v>
      </c>
      <c r="D678" s="78">
        <v>55155890335</v>
      </c>
      <c r="E678" s="79">
        <f>C678-D678</f>
        <v>-4931802274</v>
      </c>
      <c r="F678" s="80">
        <f>E678/D678</f>
        <v>-0.08941569511516798</v>
      </c>
      <c r="G678" s="21"/>
      <c r="H678" s="65"/>
      <c r="I678" s="67"/>
      <c r="K678" s="47"/>
      <c r="L678" s="41"/>
      <c r="M678" s="6"/>
      <c r="N678" s="21"/>
    </row>
    <row r="679" spans="1:14" ht="15.75">
      <c r="A679" s="5"/>
      <c r="B679" s="81" t="str">
        <f>B104</f>
        <v>BERGEN COUNTY</v>
      </c>
      <c r="C679" s="42">
        <v>175531514678</v>
      </c>
      <c r="D679" s="75">
        <v>181974427824</v>
      </c>
      <c r="E679" s="74">
        <f aca="true" t="shared" si="33" ref="E679:E700">C679-D679</f>
        <v>-6442913146</v>
      </c>
      <c r="F679" s="82">
        <f aca="true" t="shared" si="34" ref="F679:F698">E679/D679</f>
        <v>-0.035405596396387</v>
      </c>
      <c r="G679" s="55"/>
      <c r="H679" s="65"/>
      <c r="I679" s="67"/>
      <c r="K679" s="47"/>
      <c r="L679" s="41"/>
      <c r="M679" s="6"/>
      <c r="N679" s="21"/>
    </row>
    <row r="680" spans="1:14" ht="15">
      <c r="A680" s="20"/>
      <c r="B680" s="81" t="str">
        <f>B149</f>
        <v>BURLINGTON COUNTY</v>
      </c>
      <c r="C680" s="42">
        <v>49983475027</v>
      </c>
      <c r="D680" s="11">
        <v>51739360972</v>
      </c>
      <c r="E680" s="74">
        <f t="shared" si="33"/>
        <v>-1755885945</v>
      </c>
      <c r="F680" s="82">
        <f t="shared" si="34"/>
        <v>-0.03393714015815232</v>
      </c>
      <c r="G680" s="21"/>
      <c r="H680" s="65"/>
      <c r="I680" s="67"/>
      <c r="K680" s="47"/>
      <c r="L680" s="41"/>
      <c r="M680" s="41"/>
      <c r="N680" s="21"/>
    </row>
    <row r="681" spans="1:14" ht="15">
      <c r="A681" s="20"/>
      <c r="B681" s="81" t="str">
        <f>B191</f>
        <v>CAMDEN COUNTY</v>
      </c>
      <c r="C681" s="42">
        <v>41063983058</v>
      </c>
      <c r="D681" s="11">
        <v>41387181992</v>
      </c>
      <c r="E681" s="74">
        <f t="shared" si="33"/>
        <v>-323198934</v>
      </c>
      <c r="F681" s="82">
        <f t="shared" si="34"/>
        <v>-0.007809155357870783</v>
      </c>
      <c r="G681" s="21"/>
      <c r="H681" s="65"/>
      <c r="I681" s="67"/>
      <c r="K681" s="47"/>
      <c r="L681" s="41"/>
      <c r="M681" s="41"/>
      <c r="N681" s="21"/>
    </row>
    <row r="682" spans="1:14" ht="15">
      <c r="A682" s="24"/>
      <c r="B682" s="81" t="str">
        <f>B212</f>
        <v>CAPE MAY COUNTY</v>
      </c>
      <c r="C682" s="42">
        <v>51722176511</v>
      </c>
      <c r="D682" s="11">
        <v>53329976925</v>
      </c>
      <c r="E682" s="74">
        <f t="shared" si="33"/>
        <v>-1607800414</v>
      </c>
      <c r="F682" s="82">
        <f t="shared" si="34"/>
        <v>-0.03014815506597934</v>
      </c>
      <c r="G682" s="21"/>
      <c r="H682" s="65"/>
      <c r="I682" s="67"/>
      <c r="K682" s="47"/>
      <c r="L682" s="41"/>
      <c r="M682" s="48"/>
      <c r="N682" s="21"/>
    </row>
    <row r="683" spans="1:14" ht="15">
      <c r="A683" s="24"/>
      <c r="B683" s="81" t="str">
        <f>B231</f>
        <v>CUMBERLAND COUNTY</v>
      </c>
      <c r="C683" s="42">
        <v>9014034055</v>
      </c>
      <c r="D683" s="11">
        <v>9402213076</v>
      </c>
      <c r="E683" s="74">
        <f t="shared" si="33"/>
        <v>-388179021</v>
      </c>
      <c r="F683" s="82">
        <f t="shared" si="34"/>
        <v>-0.041285920438334046</v>
      </c>
      <c r="G683" s="21"/>
      <c r="H683" s="65"/>
      <c r="I683" s="67"/>
      <c r="K683" s="47"/>
      <c r="L683" s="41"/>
      <c r="M683" s="48"/>
      <c r="N683" s="21"/>
    </row>
    <row r="684" spans="1:14" ht="15">
      <c r="A684" s="20"/>
      <c r="B684" s="81" t="str">
        <f>B258</f>
        <v>ESSEX COUNTY</v>
      </c>
      <c r="C684" s="42">
        <v>90526851000</v>
      </c>
      <c r="D684" s="75">
        <v>95707746104</v>
      </c>
      <c r="E684" s="74">
        <f t="shared" si="33"/>
        <v>-5180895104</v>
      </c>
      <c r="F684" s="82">
        <f t="shared" si="34"/>
        <v>-0.05413245337916771</v>
      </c>
      <c r="G684" s="21"/>
      <c r="H684" s="65"/>
      <c r="I684" s="67"/>
      <c r="K684" s="47"/>
      <c r="L684" s="41"/>
      <c r="M684" s="41"/>
      <c r="N684" s="21"/>
    </row>
    <row r="685" spans="1:14" ht="15">
      <c r="A685" s="20"/>
      <c r="B685" s="81" t="str">
        <f>B287</f>
        <v>GLOUCESTER COUNTY</v>
      </c>
      <c r="C685" s="42">
        <v>28567238897</v>
      </c>
      <c r="D685" s="11">
        <v>28929411754</v>
      </c>
      <c r="E685" s="74">
        <f t="shared" si="33"/>
        <v>-362172857</v>
      </c>
      <c r="F685" s="82">
        <f t="shared" si="34"/>
        <v>-0.012519191889545533</v>
      </c>
      <c r="G685" s="21"/>
      <c r="H685" s="65"/>
      <c r="I685" s="67"/>
      <c r="K685" s="47"/>
      <c r="L685" s="41"/>
      <c r="M685" s="41"/>
      <c r="N685" s="21"/>
    </row>
    <row r="686" spans="1:14" ht="15">
      <c r="A686" s="20"/>
      <c r="B686" s="81" t="str">
        <f>B304</f>
        <v>HUDSON COUNTY</v>
      </c>
      <c r="C686" s="42">
        <v>61316837959</v>
      </c>
      <c r="D686" s="11">
        <v>65528173563</v>
      </c>
      <c r="E686" s="74">
        <f t="shared" si="33"/>
        <v>-4211335604</v>
      </c>
      <c r="F686" s="82">
        <f t="shared" si="34"/>
        <v>-0.06426755660984727</v>
      </c>
      <c r="G686" s="21"/>
      <c r="H686" s="65"/>
      <c r="I686" s="67"/>
      <c r="K686" s="47"/>
      <c r="L686" s="41"/>
      <c r="M686" s="41"/>
      <c r="N686" s="21"/>
    </row>
    <row r="687" spans="1:14" ht="15">
      <c r="A687" s="20"/>
      <c r="B687" s="81" t="str">
        <f>B335</f>
        <v>HUNTERDON COUNTY</v>
      </c>
      <c r="C687" s="42">
        <v>23151327043</v>
      </c>
      <c r="D687" s="11">
        <v>23804882686</v>
      </c>
      <c r="E687" s="74">
        <f t="shared" si="33"/>
        <v>-653555643</v>
      </c>
      <c r="F687" s="82">
        <f t="shared" si="34"/>
        <v>-0.027454688671260104</v>
      </c>
      <c r="G687" s="21"/>
      <c r="H687" s="65"/>
      <c r="I687" s="67"/>
      <c r="K687" s="47"/>
      <c r="L687" s="41"/>
      <c r="M687" s="41"/>
      <c r="N687" s="21"/>
    </row>
    <row r="688" spans="1:14" ht="15">
      <c r="A688" s="20"/>
      <c r="B688" s="81" t="str">
        <f>B353</f>
        <v>MERCER COUNTY</v>
      </c>
      <c r="C688" s="42">
        <v>46084808528</v>
      </c>
      <c r="D688" s="75">
        <v>47841551276</v>
      </c>
      <c r="E688" s="74">
        <f t="shared" si="33"/>
        <v>-1756742748</v>
      </c>
      <c r="F688" s="82">
        <f t="shared" si="34"/>
        <v>-0.036720020591833956</v>
      </c>
      <c r="G688" s="21"/>
      <c r="H688" s="65"/>
      <c r="I688" s="67"/>
      <c r="K688" s="47"/>
      <c r="L688" s="41"/>
      <c r="M688" s="41"/>
      <c r="N688" s="21"/>
    </row>
    <row r="689" spans="1:14" ht="15">
      <c r="A689" s="20"/>
      <c r="B689" s="81" t="str">
        <f>B383</f>
        <v>MIDDLESEX COUNTY</v>
      </c>
      <c r="C689" s="42">
        <v>106290893055</v>
      </c>
      <c r="D689" s="75">
        <v>111127710018</v>
      </c>
      <c r="E689" s="74">
        <f t="shared" si="33"/>
        <v>-4836816963</v>
      </c>
      <c r="F689" s="82">
        <f t="shared" si="34"/>
        <v>-0.04352485048253539</v>
      </c>
      <c r="G689" s="21"/>
      <c r="H689" s="65"/>
      <c r="I689" s="67"/>
      <c r="K689" s="47"/>
      <c r="L689" s="41"/>
      <c r="M689" s="41"/>
      <c r="N689" s="21"/>
    </row>
    <row r="690" spans="1:14" ht="15">
      <c r="A690" s="20"/>
      <c r="B690" s="81" t="str">
        <f>B441</f>
        <v>MONMOUTH COUNTY</v>
      </c>
      <c r="C690" s="42">
        <v>121225014966</v>
      </c>
      <c r="D690" s="11">
        <v>125452437630</v>
      </c>
      <c r="E690" s="74">
        <f t="shared" si="33"/>
        <v>-4227422664</v>
      </c>
      <c r="F690" s="82">
        <f t="shared" si="34"/>
        <v>-0.033697413488831866</v>
      </c>
      <c r="G690" s="21"/>
      <c r="H690" s="65"/>
      <c r="I690" s="67"/>
      <c r="K690" s="47"/>
      <c r="L690" s="41"/>
      <c r="M690" s="41"/>
      <c r="N690" s="21"/>
    </row>
    <row r="691" spans="1:14" ht="15">
      <c r="A691" s="20"/>
      <c r="B691" s="81" t="str">
        <f>B485</f>
        <v>MORRIS COUNTY</v>
      </c>
      <c r="C691" s="42">
        <v>98050791705</v>
      </c>
      <c r="D691" s="11">
        <v>101923667493</v>
      </c>
      <c r="E691" s="74">
        <f t="shared" si="33"/>
        <v>-3872875788</v>
      </c>
      <c r="F691" s="82">
        <f t="shared" si="34"/>
        <v>-0.037997806429659574</v>
      </c>
      <c r="G691" s="21"/>
      <c r="H691" s="65"/>
      <c r="I691" s="67"/>
      <c r="K691" s="47"/>
      <c r="L691" s="41"/>
      <c r="M691" s="41"/>
      <c r="N691" s="21"/>
    </row>
    <row r="692" spans="1:14" ht="15.75">
      <c r="A692" s="5"/>
      <c r="B692" s="81" t="str">
        <f>B523</f>
        <v>OCEAN COUNTY</v>
      </c>
      <c r="C692" s="42">
        <v>104239002324</v>
      </c>
      <c r="D692" s="11">
        <v>106899994973</v>
      </c>
      <c r="E692" s="74">
        <f t="shared" si="33"/>
        <v>-2660992649</v>
      </c>
      <c r="F692" s="82">
        <f t="shared" si="34"/>
        <v>-0.024892355230438444</v>
      </c>
      <c r="G692" s="21"/>
      <c r="H692" s="65"/>
      <c r="I692" s="67"/>
      <c r="K692" s="47"/>
      <c r="L692" s="41"/>
      <c r="M692" s="6"/>
      <c r="N692" s="21"/>
    </row>
    <row r="693" spans="1:14" ht="15">
      <c r="A693" s="20"/>
      <c r="B693" s="81" t="str">
        <f>B544</f>
        <v>PASSAIC COUNTY</v>
      </c>
      <c r="C693" s="42">
        <v>53281584560</v>
      </c>
      <c r="D693" s="11">
        <v>55425442836</v>
      </c>
      <c r="E693" s="74">
        <f t="shared" si="33"/>
        <v>-2143858276</v>
      </c>
      <c r="F693" s="82">
        <f t="shared" si="34"/>
        <v>-0.03868003873859026</v>
      </c>
      <c r="G693" s="21"/>
      <c r="H693" s="65"/>
      <c r="I693" s="67"/>
      <c r="K693" s="47"/>
      <c r="L693" s="41"/>
      <c r="M693" s="41"/>
      <c r="N693" s="21"/>
    </row>
    <row r="694" spans="1:14" ht="15">
      <c r="A694" s="20"/>
      <c r="B694" s="81" t="str">
        <f>B564</f>
        <v>SALEM COUNTY</v>
      </c>
      <c r="C694" s="42">
        <v>5630512088</v>
      </c>
      <c r="D694" s="75">
        <v>5724223543</v>
      </c>
      <c r="E694" s="74">
        <f t="shared" si="33"/>
        <v>-93711455</v>
      </c>
      <c r="F694" s="82">
        <f t="shared" si="34"/>
        <v>-0.01637103343292685</v>
      </c>
      <c r="G694" s="21"/>
      <c r="H694" s="65"/>
      <c r="I694" s="67"/>
      <c r="K694" s="47"/>
      <c r="L694" s="41"/>
      <c r="M694" s="41"/>
      <c r="N694" s="21"/>
    </row>
    <row r="695" spans="1:14" ht="15">
      <c r="A695" s="20"/>
      <c r="B695" s="81" t="str">
        <f>B590</f>
        <v>SOMERSET COUNTY</v>
      </c>
      <c r="C695" s="42">
        <v>61123912173</v>
      </c>
      <c r="D695" s="11">
        <v>63117366817</v>
      </c>
      <c r="E695" s="74">
        <f t="shared" si="33"/>
        <v>-1993454644</v>
      </c>
      <c r="F695" s="82">
        <f t="shared" si="34"/>
        <v>-0.03158329861541505</v>
      </c>
      <c r="G695" s="21"/>
      <c r="H695" s="65"/>
      <c r="I695" s="67"/>
      <c r="K695" s="47"/>
      <c r="L695" s="41"/>
      <c r="M695" s="41"/>
      <c r="N695" s="21"/>
    </row>
    <row r="696" spans="1:14" ht="15">
      <c r="A696" s="20"/>
      <c r="B696" s="81" t="str">
        <f>B619</f>
        <v>SUSSEX COUNTY</v>
      </c>
      <c r="C696" s="42">
        <v>20096866709</v>
      </c>
      <c r="D696" s="11">
        <v>20787556549</v>
      </c>
      <c r="E696" s="74">
        <f t="shared" si="33"/>
        <v>-690689840</v>
      </c>
      <c r="F696" s="82">
        <f t="shared" si="34"/>
        <v>-0.03322611959572642</v>
      </c>
      <c r="G696" s="21"/>
      <c r="H696" s="65"/>
      <c r="I696" s="67"/>
      <c r="K696" s="47"/>
      <c r="L696" s="41"/>
      <c r="M696" s="41"/>
      <c r="N696" s="21"/>
    </row>
    <row r="697" spans="1:14" ht="15">
      <c r="A697" s="20"/>
      <c r="B697" s="81" t="str">
        <f>B645</f>
        <v>UNION COUNTY</v>
      </c>
      <c r="C697" s="42">
        <v>70803387798</v>
      </c>
      <c r="D697" s="75">
        <v>74946560096</v>
      </c>
      <c r="E697" s="74">
        <f t="shared" si="33"/>
        <v>-4143172298</v>
      </c>
      <c r="F697" s="82">
        <f t="shared" si="34"/>
        <v>-0.055281687280816595</v>
      </c>
      <c r="G697" s="21"/>
      <c r="H697" s="65"/>
      <c r="I697" s="67"/>
      <c r="K697" s="47"/>
      <c r="L697" s="41"/>
      <c r="M697" s="41"/>
      <c r="N697" s="21"/>
    </row>
    <row r="698" spans="1:14" ht="15">
      <c r="A698" s="20"/>
      <c r="B698" s="81" t="str">
        <f>B672</f>
        <v>WARREN COUNTY</v>
      </c>
      <c r="C698" s="42">
        <v>12752961202</v>
      </c>
      <c r="D698" s="11">
        <v>13358695989</v>
      </c>
      <c r="E698" s="74">
        <f t="shared" si="33"/>
        <v>-605734787</v>
      </c>
      <c r="F698" s="82">
        <f t="shared" si="34"/>
        <v>-0.045343855979564356</v>
      </c>
      <c r="G698" s="21"/>
      <c r="H698" s="65"/>
      <c r="I698" s="67"/>
      <c r="K698" s="47"/>
      <c r="L698" s="41"/>
      <c r="M698" s="41"/>
      <c r="N698" s="21"/>
    </row>
    <row r="699" spans="1:14" ht="15">
      <c r="A699" s="20"/>
      <c r="B699" s="81"/>
      <c r="C699" s="42"/>
      <c r="D699" s="11"/>
      <c r="E699" s="74"/>
      <c r="F699" s="82"/>
      <c r="G699" s="21"/>
      <c r="H699" s="65"/>
      <c r="I699" s="67"/>
      <c r="K699" s="47"/>
      <c r="L699" s="41"/>
      <c r="M699" s="41"/>
      <c r="N699" s="21"/>
    </row>
    <row r="700" spans="1:14" ht="15.75" thickBot="1">
      <c r="A700" s="20"/>
      <c r="B700" s="83" t="s">
        <v>828</v>
      </c>
      <c r="C700" s="84">
        <f>SUM(C678:C699)</f>
        <v>1280681261397</v>
      </c>
      <c r="D700" s="85">
        <v>1333564472451</v>
      </c>
      <c r="E700" s="86">
        <f t="shared" si="33"/>
        <v>-52883211054</v>
      </c>
      <c r="F700" s="87">
        <f>E700/D700</f>
        <v>-0.03965553383167466</v>
      </c>
      <c r="G700" s="21"/>
      <c r="H700" s="66"/>
      <c r="I700" s="41"/>
      <c r="K700" s="47"/>
      <c r="L700" s="41"/>
      <c r="M700" s="41"/>
      <c r="N700" s="21"/>
    </row>
  </sheetData>
  <sheetProtection/>
  <mergeCells count="2">
    <mergeCell ref="A1:H1"/>
    <mergeCell ref="A2:H2"/>
  </mergeCells>
  <printOptions/>
  <pageMargins left="0.71" right="0.52" top="0.65" bottom="0.59" header="0.36" footer="0.5"/>
  <pageSetup horizontalDpi="600" verticalDpi="600" orientation="landscape" paperSize="5" scale="62" r:id="rId1"/>
  <headerFooter alignWithMargins="0">
    <oddHeader>&amp;CTable of Equalized Valuations 2008
(Prior to Tax Court Appeals)&amp;RPage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Scherelene Schatz</cp:lastModifiedBy>
  <cp:lastPrinted>2008-11-14T21:55:19Z</cp:lastPrinted>
  <dcterms:created xsi:type="dcterms:W3CDTF">2002-10-30T15:47:17Z</dcterms:created>
  <dcterms:modified xsi:type="dcterms:W3CDTF">2011-03-23T19:46:08Z</dcterms:modified>
  <cp:category/>
  <cp:version/>
  <cp:contentType/>
  <cp:contentStatus/>
</cp:coreProperties>
</file>