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table" sheetId="1" r:id="rId1"/>
  </sheets>
  <definedNames>
    <definedName name="_xlnm.Print_Titles" localSheetId="0">'table'!$3:$3</definedName>
  </definedNames>
  <calcPr fullCalcOnLoad="1"/>
</workbook>
</file>

<file path=xl/sharedStrings.xml><?xml version="1.0" encoding="utf-8"?>
<sst xmlns="http://schemas.openxmlformats.org/spreadsheetml/2006/main" count="883" uniqueCount="865">
  <si>
    <t>COUNTY AND DISTRICT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</si>
  <si>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</si>
  <si>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</si>
  <si>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</si>
  <si>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</si>
  <si>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</si>
  <si>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</si>
  <si>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</si>
  <si>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</si>
  <si>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</si>
  <si>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</si>
  <si>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</si>
  <si>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</si>
  <si>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</si>
  <si>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</si>
  <si>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</si>
  <si>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</si>
  <si>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</si>
  <si>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</si>
  <si>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</si>
  <si>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</si>
  <si>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</si>
  <si>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</si>
  <si>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</si>
  <si>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BERGEN COUNTY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</si>
  <si>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</si>
  <si>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</si>
  <si>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</si>
  <si>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</si>
  <si>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</si>
  <si>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</si>
  <si>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</si>
  <si>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</si>
  <si>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</si>
  <si>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</si>
  <si>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</si>
  <si>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</si>
  <si>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</si>
  <si>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</si>
  <si>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</si>
  <si>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</si>
  <si>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</si>
  <si>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</si>
  <si>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</si>
  <si>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</si>
  <si>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</si>
  <si>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</si>
  <si>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</si>
  <si>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</si>
  <si>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</si>
  <si>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</si>
  <si>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</si>
  <si>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</si>
  <si>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</si>
  <si>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</si>
  <si>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</si>
  <si>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</si>
  <si>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</si>
  <si>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</si>
  <si>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</si>
  <si>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</si>
  <si>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</si>
  <si>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</si>
  <si>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</si>
  <si>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</si>
  <si>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</si>
  <si>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</si>
  <si>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</si>
  <si>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</si>
  <si>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</si>
  <si>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</si>
  <si>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</si>
  <si>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</si>
  <si>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</si>
  <si>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</si>
  <si>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</si>
  <si>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</si>
  <si>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</si>
  <si>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</si>
  <si>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</si>
  <si>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</si>
  <si>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</si>
  <si>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</si>
  <si>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</si>
  <si>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</si>
  <si>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</si>
  <si>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</si>
  <si>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</si>
  <si>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</si>
  <si>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</si>
  <si>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</si>
  <si>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</si>
  <si>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</si>
  <si>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</si>
  <si>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</si>
  <si>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</si>
  <si>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</si>
  <si>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</si>
  <si>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</si>
  <si>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</si>
  <si>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</si>
  <si>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</si>
  <si>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</si>
  <si>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</si>
  <si>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</si>
  <si>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</si>
  <si>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</si>
  <si>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</si>
  <si>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</si>
  <si>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</si>
  <si>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</si>
  <si>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</si>
  <si>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</si>
  <si>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</si>
  <si>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</si>
  <si>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</si>
  <si>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</si>
  <si>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</si>
  <si>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</si>
  <si>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</si>
  <si>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</si>
  <si>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</si>
  <si>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</si>
  <si>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</si>
  <si>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</si>
  <si>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</si>
  <si>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</si>
  <si>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</si>
  <si>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</si>
  <si>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</si>
  <si>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</si>
  <si>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</si>
  <si>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</si>
  <si>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</si>
  <si>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</si>
  <si>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</si>
  <si>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</si>
  <si>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</si>
  <si>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</si>
  <si>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</si>
  <si>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</si>
  <si>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</si>
  <si>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</si>
  <si>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</si>
  <si>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</si>
  <si>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</si>
  <si>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</si>
  <si>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</si>
  <si>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</si>
  <si>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</si>
  <si>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</si>
  <si>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</si>
  <si>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</si>
  <si>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</si>
  <si>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</si>
  <si>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</si>
  <si>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</si>
  <si>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</si>
  <si>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</si>
  <si>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</si>
  <si>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</si>
  <si>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</si>
  <si>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</si>
  <si>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</si>
  <si>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</si>
  <si>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</si>
  <si>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</si>
  <si>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</si>
  <si>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</si>
  <si>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</si>
  <si>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</si>
  <si>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</si>
  <si>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</si>
  <si>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</si>
  <si>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</si>
  <si>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</si>
  <si>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</si>
  <si>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</si>
  <si>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</si>
  <si>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</si>
  <si>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</si>
  <si>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</si>
  <si>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</si>
  <si>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</si>
  <si>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</si>
  <si>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</si>
  <si>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</si>
  <si>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</si>
  <si>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</si>
  <si>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</si>
  <si>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</si>
  <si>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</si>
  <si>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</si>
  <si>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</si>
  <si>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</si>
  <si>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</si>
  <si>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</si>
  <si>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</si>
  <si>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</si>
  <si>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</si>
  <si>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</si>
  <si>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</si>
  <si>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</si>
  <si>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</si>
  <si>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</si>
  <si>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</si>
  <si>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</si>
  <si>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</si>
  <si>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</si>
  <si>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</si>
  <si>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</si>
  <si>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</si>
  <si>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</si>
  <si>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</si>
  <si>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</si>
  <si>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</si>
  <si>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</si>
  <si>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</si>
  <si>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</si>
  <si>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</si>
  <si>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</si>
  <si>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</si>
  <si>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</si>
  <si>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</si>
  <si>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</si>
  <si>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</si>
  <si>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</si>
  <si>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</si>
  <si>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</si>
  <si>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</si>
  <si>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</si>
  <si>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</si>
  <si>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</si>
  <si>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</si>
  <si>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</si>
  <si>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</si>
  <si>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</si>
  <si>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</si>
  <si>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</si>
  <si>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</si>
  <si>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</si>
  <si>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</si>
  <si>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</si>
  <si>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</si>
  <si>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</si>
  <si>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</si>
  <si>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</si>
  <si>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</si>
  <si>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</si>
  <si>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</si>
  <si>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</si>
  <si>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</si>
  <si>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</si>
  <si>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</si>
  <si>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</si>
  <si>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</si>
  <si>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</si>
  <si>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</si>
  <si>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</si>
  <si>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</si>
  <si>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</si>
  <si>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</si>
  <si>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</si>
  <si>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</si>
  <si>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</si>
  <si>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</si>
  <si>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</si>
  <si>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</si>
  <si>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</si>
  <si>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</si>
  <si>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</si>
  <si>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</si>
  <si>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</si>
  <si>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</si>
  <si>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</si>
  <si>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</si>
  <si>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</si>
  <si>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</si>
  <si>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</si>
  <si>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</si>
  <si>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</si>
  <si>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</si>
  <si>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</si>
  <si>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</si>
  <si>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</si>
  <si>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</si>
  <si>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</si>
  <si>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</si>
  <si>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</si>
  <si>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</si>
  <si>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</si>
  <si>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</si>
  <si>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</si>
  <si>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</si>
  <si>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</si>
  <si>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</si>
  <si>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</si>
  <si>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</si>
  <si>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</si>
  <si>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</si>
  <si>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</si>
  <si>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</si>
  <si>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</si>
  <si>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</si>
  <si>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</si>
  <si>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</si>
  <si>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</si>
  <si>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</si>
  <si>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</si>
  <si>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</si>
  <si>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</si>
  <si>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</si>
  <si>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</si>
  <si>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</si>
  <si>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</si>
  <si>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</si>
  <si>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</si>
  <si>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</si>
  <si>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</si>
  <si>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</si>
  <si>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</si>
  <si>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</si>
  <si>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</si>
  <si>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</si>
  <si>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</si>
  <si>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</si>
  <si>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</si>
  <si>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</si>
  <si>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</si>
  <si>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</si>
  <si>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</si>
  <si>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</si>
  <si>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</si>
  <si>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</si>
  <si>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</si>
  <si>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</si>
  <si>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</si>
  <si>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</si>
  <si>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</si>
  <si>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</si>
  <si>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</si>
  <si>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</si>
  <si>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</si>
  <si>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</si>
  <si>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</si>
  <si>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</si>
  <si>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</si>
  <si>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</si>
  <si>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</si>
  <si>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</si>
  <si>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</si>
  <si>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</si>
  <si>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</si>
  <si>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</si>
  <si>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</si>
  <si>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</si>
  <si>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</si>
  <si>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</si>
  <si>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</si>
  <si>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</si>
  <si>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</si>
  <si>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</si>
  <si>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</si>
  <si>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</si>
  <si>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</si>
  <si>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</si>
  <si>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</si>
  <si>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</si>
  <si>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</si>
  <si>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</si>
  <si>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</si>
  <si>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</si>
  <si>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</si>
  <si>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</si>
  <si>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</si>
  <si>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</si>
  <si>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</si>
  <si>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</si>
  <si>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</si>
  <si>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</si>
  <si>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</si>
  <si>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</si>
  <si>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</si>
  <si>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</si>
  <si>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</si>
  <si>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</si>
  <si>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</si>
  <si>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</si>
  <si>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</si>
  <si>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</si>
  <si>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</si>
  <si>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</si>
  <si>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</si>
  <si>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</si>
  <si>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</si>
  <si>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</si>
  <si>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</si>
  <si>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</si>
  <si>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</si>
  <si>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</si>
  <si>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</si>
  <si>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</si>
  <si>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</si>
  <si>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</si>
  <si>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</si>
  <si>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</si>
  <si>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</si>
  <si>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</si>
  <si>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</si>
  <si>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</si>
  <si>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</si>
  <si>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</si>
  <si>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</si>
  <si>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</si>
  <si>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</si>
  <si>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</si>
  <si>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</si>
  <si>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</si>
  <si>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</si>
  <si>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</si>
  <si>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</si>
  <si>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</si>
  <si>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</si>
  <si>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</si>
  <si>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</si>
  <si>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</si>
  <si>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</si>
  <si>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</si>
  <si>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</si>
  <si>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</si>
  <si>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</si>
  <si>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</si>
  <si>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</si>
  <si>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</si>
  <si>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</si>
  <si>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</si>
  <si>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</si>
  <si>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</si>
  <si>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</si>
  <si>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</si>
  <si>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</si>
  <si>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</si>
  <si>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</si>
  <si>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</si>
  <si>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</si>
  <si>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</si>
  <si>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</si>
  <si>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</si>
  <si>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</si>
  <si>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</si>
  <si>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</si>
  <si>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</si>
  <si>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</si>
  <si>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</si>
  <si>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</si>
  <si>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</si>
  <si>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</si>
  <si>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</si>
  <si>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</si>
  <si>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</si>
  <si>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</si>
  <si>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</si>
  <si>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</si>
  <si>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</si>
  <si>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</si>
  <si>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</si>
  <si>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</si>
  <si>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</si>
  <si>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</si>
  <si>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</si>
  <si>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</si>
  <si>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</si>
  <si>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</si>
  <si>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</si>
  <si>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</si>
  <si>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</si>
  <si>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</si>
  <si>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</si>
  <si>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</si>
  <si>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</si>
  <si>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</si>
  <si>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</si>
  <si>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</si>
  <si>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</si>
  <si>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</si>
  <si>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</si>
  <si>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</si>
  <si>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</si>
  <si>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</si>
  <si>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</si>
  <si>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</si>
  <si>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</si>
  <si>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</si>
  <si>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</si>
  <si>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</si>
  <si>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</si>
  <si>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</si>
  <si>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</si>
  <si>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</si>
  <si>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</si>
  <si>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</si>
  <si>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</si>
  <si>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</si>
  <si>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</si>
  <si>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</si>
  <si>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</si>
  <si>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</si>
  <si>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</si>
  <si>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</si>
  <si>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</si>
  <si>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</si>
  <si>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</si>
  <si>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</si>
  <si>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</si>
  <si>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</si>
  <si>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</si>
  <si>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</si>
  <si>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</si>
  <si>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</si>
  <si>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</si>
  <si>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</si>
  <si>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</si>
  <si>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</si>
  <si>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</si>
  <si>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</si>
  <si>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</si>
  <si>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</si>
  <si>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</si>
  <si>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</si>
  <si>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</si>
  <si>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</si>
  <si>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</si>
  <si>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</si>
  <si>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</si>
  <si>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</si>
  <si>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</si>
  <si>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</si>
  <si>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</si>
  <si>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</si>
  <si>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</si>
  <si>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</si>
  <si>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</si>
  <si>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</si>
  <si>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</si>
  <si>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</si>
  <si>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</si>
  <si>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</si>
  <si>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</si>
  <si>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</si>
  <si>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</si>
  <si>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</si>
  <si>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</si>
  <si>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</si>
  <si>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</si>
  <si>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</si>
  <si>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</si>
  <si>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</si>
  <si>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</si>
  <si>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</si>
  <si>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</si>
  <si>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</si>
  <si>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</si>
  <si>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</si>
  <si>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</si>
  <si>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</si>
  <si>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</si>
  <si>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</si>
  <si>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</si>
  <si>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</si>
  <si>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</si>
  <si>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</si>
  <si>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</si>
  <si>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</si>
  <si>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</si>
  <si>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</si>
  <si>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</si>
  <si>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</si>
  <si>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</si>
  <si>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</si>
  <si>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</si>
  <si>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</si>
  <si>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</si>
  <si>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</si>
  <si>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</si>
  <si>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</si>
  <si>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</si>
  <si>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</si>
  <si>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</si>
  <si>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</si>
  <si>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</si>
  <si>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</si>
  <si>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</si>
  <si>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</si>
  <si>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</si>
  <si>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</si>
  <si>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</si>
  <si>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</si>
  <si>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</si>
  <si>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</si>
  <si>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</si>
  <si>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</si>
  <si>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</si>
  <si>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</si>
  <si>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</si>
  <si>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</si>
  <si>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</si>
  <si>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</si>
  <si>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</si>
  <si>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</si>
  <si>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</si>
  <si>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</si>
  <si>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</si>
  <si>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</si>
  <si>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</si>
  <si>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</si>
  <si>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</si>
  <si>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</si>
  <si>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</si>
  <si>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</si>
  <si>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</si>
  <si>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</si>
  <si>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</si>
  <si>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</si>
  <si>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</si>
  <si>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</si>
  <si>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</si>
  <si>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</si>
  <si>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</si>
  <si>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</si>
  <si>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</si>
  <si>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</si>
  <si>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</si>
  <si>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</si>
  <si>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</si>
  <si>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</si>
  <si>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</si>
  <si>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</si>
  <si>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</si>
  <si>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</si>
  <si>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</si>
  <si>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</si>
  <si>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</si>
  <si>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</si>
  <si>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</si>
  <si>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</si>
  <si>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</si>
  <si>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</si>
  <si>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</si>
  <si>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</si>
  <si>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</si>
  <si>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</si>
  <si>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</si>
  <si>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</si>
  <si>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</si>
  <si>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</si>
  <si>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</si>
  <si>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</si>
  <si>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</si>
  <si>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</si>
  <si>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</si>
  <si>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</si>
  <si>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</si>
  <si>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</si>
  <si>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</si>
  <si>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</si>
  <si>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</si>
  <si>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</si>
  <si>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</si>
  <si>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</si>
  <si>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</si>
  <si>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</si>
  <si>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</si>
  <si>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</si>
  <si>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</si>
  <si>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</si>
  <si>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</si>
  <si>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0333</t>
  </si>
  <si>
    <t>0334</t>
  </si>
  <si>
    <t>0335</t>
  </si>
  <si>
    <t>0336</t>
  </si>
  <si>
    <t>0337</t>
  </si>
  <si>
    <t>0338</t>
  </si>
  <si>
    <t>0339</t>
  </si>
  <si>
    <t>0340</t>
  </si>
  <si>
    <t>0331</t>
  </si>
  <si>
    <t>0332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</si>
  <si>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</si>
  <si>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</si>
  <si>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</si>
  <si>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</si>
  <si>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</si>
  <si>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</si>
  <si>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</si>
  <si>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</si>
  <si>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</si>
  <si>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</si>
  <si>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</si>
  <si>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</si>
  <si>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</si>
  <si>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</si>
  <si>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</si>
  <si>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0437</t>
  </si>
  <si>
    <t>0436</t>
  </si>
  <si>
    <t>0435</t>
  </si>
  <si>
    <t>0434</t>
  </si>
  <si>
    <t>0433</t>
  </si>
  <si>
    <t>0432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</si>
  <si>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</si>
  <si>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</si>
  <si>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</si>
  <si>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</si>
  <si>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</si>
  <si>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</si>
  <si>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</si>
  <si>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</si>
  <si>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</si>
  <si>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</si>
  <si>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</si>
  <si>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</si>
  <si>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</si>
  <si>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</si>
  <si>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</si>
  <si>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</si>
  <si>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</si>
  <si>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</si>
  <si>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</si>
  <si>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</si>
  <si>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</si>
  <si>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0430</t>
  </si>
  <si>
    <t>0431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</si>
  <si>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</si>
  <si>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</si>
  <si>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</si>
  <si>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</si>
  <si>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</si>
  <si>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</si>
  <si>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</si>
  <si>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</si>
  <si>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</si>
  <si>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</si>
  <si>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</si>
  <si>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</si>
  <si>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</si>
  <si>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</si>
  <si>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</si>
  <si>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</si>
  <si>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</si>
  <si>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</si>
  <si>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</si>
  <si>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</si>
  <si>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</si>
  <si>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</si>
  <si>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</si>
  <si>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</si>
  <si>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</si>
  <si>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</si>
  <si>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</si>
  <si>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</si>
  <si>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</si>
  <si>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</si>
  <si>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</si>
  <si>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</si>
  <si>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</si>
  <si>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</si>
  <si>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</si>
  <si>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</si>
  <si>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</si>
  <si>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</si>
  <si>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</si>
  <si>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</si>
  <si>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</si>
  <si>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</si>
  <si>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</si>
  <si>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</si>
  <si>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</si>
  <si>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</si>
  <si>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</si>
  <si>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</si>
  <si>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</si>
  <si>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</si>
  <si>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</si>
  <si>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</si>
  <si>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</si>
  <si>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</si>
  <si>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</si>
  <si>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</si>
  <si>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</si>
  <si>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</si>
  <si>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</si>
  <si>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</si>
  <si>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</si>
  <si>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</si>
  <si>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</si>
  <si>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</si>
  <si>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</si>
  <si>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</si>
  <si>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</si>
  <si>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</si>
  <si>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</si>
  <si>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</si>
  <si>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</si>
  <si>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</si>
  <si>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</si>
  <si>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</si>
  <si>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</si>
  <si>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</si>
  <si>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</si>
  <si>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</si>
  <si>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</si>
  <si>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</si>
  <si>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</si>
  <si>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</si>
  <si>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</si>
  <si>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</si>
  <si>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</si>
  <si>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</si>
  <si>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</si>
  <si>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</si>
  <si>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LAKE COMO BORO</t>
  </si>
  <si>
    <t>TOMS RIVER TWP</t>
  </si>
  <si>
    <t>LONG HILL TWP</t>
  </si>
  <si>
    <t>ROBBINSVILLE TWP</t>
  </si>
  <si>
    <t xml:space="preserve">ATLANTIC CITY CITY  </t>
  </si>
  <si>
    <t>WOODLAND PARK BORO</t>
  </si>
  <si>
    <t xml:space="preserve"> STATE TOTALS</t>
  </si>
  <si>
    <t>PERCENT DIFFERENCE EQUALIZED VALUATION</t>
  </si>
  <si>
    <t xml:space="preserve"> COUNTY </t>
  </si>
  <si>
    <t>DIFFERENCE</t>
  </si>
  <si>
    <t>% DIFFERENCE</t>
  </si>
  <si>
    <t>WARREN COUNTY TOTAL</t>
  </si>
  <si>
    <t>UNION COUNTY TOTAL</t>
  </si>
  <si>
    <t>SUSSEX COUNTY TOTAL</t>
  </si>
  <si>
    <t>SOMERSET COUNTY TOTAL</t>
  </si>
  <si>
    <t>SALEM COUNTY TOTAL</t>
  </si>
  <si>
    <t>PASSAIC COUNTY TOTAL</t>
  </si>
  <si>
    <t>OCEAN COUNTY TOTAL</t>
  </si>
  <si>
    <t>MORRIS COUNTY TOTAL</t>
  </si>
  <si>
    <t>MONMOUTH COUNTY TOTAL</t>
  </si>
  <si>
    <t>MIDDLESEX COUNTY TOTAL</t>
  </si>
  <si>
    <t>MERCER COUNTY TOTAL</t>
  </si>
  <si>
    <t>HUNTERDON COUNTY TOTAL</t>
  </si>
  <si>
    <t>HUDSON COUNTY TOTAL</t>
  </si>
  <si>
    <t>GLOUCESTER COUNTY TOTAL</t>
  </si>
  <si>
    <t>ESSEX COUNTY TOTAL</t>
  </si>
  <si>
    <t>CUMBERLAND COUNTY TOTAL</t>
  </si>
  <si>
    <t>CAPE MAY COUNTY TOTAL</t>
  </si>
  <si>
    <t>CAMDEN COUNTY TOTAL</t>
  </si>
  <si>
    <t>BURLINGTON COUNTY TOTAL</t>
  </si>
  <si>
    <t>BERGEN COUNTY TOTAL</t>
  </si>
  <si>
    <t>ATLANTIC COUNTY TOTAL</t>
  </si>
  <si>
    <t>1114</t>
  </si>
  <si>
    <t>PRINCETON (COMBINED)</t>
  </si>
  <si>
    <t>* For municipal and joint libraries only: One-third mill is the legal minimum for municipal and joint libraries. The amounts following assume the library has no exemptions from the 1/3 mill law.</t>
  </si>
  <si>
    <t>2022 ONE THIRD MILL (.000333333)</t>
  </si>
  <si>
    <t>2021 EQUALIZED VALUATION TOTALS</t>
  </si>
  <si>
    <t>2021 EQUALIZED VALUATION</t>
  </si>
  <si>
    <t>2022 EQUALIZED VALUATION TOTALS</t>
  </si>
  <si>
    <t xml:space="preserve"> 2023 AMOUNT NEEDED TO QUALIFY FOR $1.25 PER CAPITA (ONE-THIRD MILL*)</t>
  </si>
  <si>
    <t>Unamended One Third Mill</t>
  </si>
  <si>
    <t>Unamended 2022 Equalized Valuation</t>
  </si>
  <si>
    <t>Unamended Dollar Amount Difference</t>
  </si>
  <si>
    <t>AMENDED 2023 ONE THIRD MILL (.000333333)</t>
  </si>
  <si>
    <t>AMENDED 2022 EQUALIZED VALUATION</t>
  </si>
  <si>
    <t>AMENDED DOLLAR AMOUNT DIFFERENCE FOR 1/3 MILL</t>
  </si>
  <si>
    <t>Unamended/Amended 1/3 Mill Difference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</si>
</sst>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#,##0.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"/>
    <numFmt numFmtId="173" formatCode="&quot;$&quot;#,##0.00"/>
    <numFmt numFmtId="174" formatCode="###0;###0"/>
    <numFmt numFmtId="175" formatCode="###0000;###0000"/>
    <numFmt numFmtId="176" formatCode="#,##0;#,##0"/>
  </numFmts>
  <fonts count="43">
    <font>
      <sz val="12"/>
      <name val="Arial MT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"/>
      <family val="2"/>
    </font>
    <font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0" xfId="63" applyNumberFormat="1" applyFont="1" applyFill="1" applyBorder="1" applyAlignment="1">
      <alignment horizontal="center" wrapText="1"/>
      <protection/>
    </xf>
    <xf numFmtId="49" fontId="2" fillId="0" borderId="0" xfId="63" applyNumberFormat="1" applyFont="1" applyFill="1" applyBorder="1" applyAlignment="1">
      <alignment horizontal="right" wrapText="1"/>
      <protection/>
    </xf>
    <xf numFmtId="0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9" fontId="2" fillId="0" borderId="10" xfId="63" applyNumberFormat="1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5" fillId="0" borderId="10" xfId="63" applyNumberFormat="1" applyFont="1" applyFill="1" applyBorder="1" applyAlignment="1">
      <alignment horizontal="right" wrapText="1"/>
      <protection/>
    </xf>
    <xf numFmtId="49" fontId="2" fillId="0" borderId="10" xfId="63" applyNumberFormat="1" applyFont="1" applyFill="1" applyBorder="1" applyAlignment="1">
      <alignment horizontal="center" wrapText="1"/>
      <protection/>
    </xf>
    <xf numFmtId="166" fontId="5" fillId="0" borderId="10" xfId="0" applyNumberFormat="1" applyFont="1" applyFill="1" applyBorder="1" applyAlignment="1">
      <alignment/>
    </xf>
    <xf numFmtId="49" fontId="2" fillId="0" borderId="10" xfId="63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0" xfId="63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63" applyNumberFormat="1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10" fontId="5" fillId="0" borderId="11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7" fontId="6" fillId="0" borderId="0" xfId="57" applyNumberFormat="1" applyFont="1">
      <alignment/>
      <protection/>
    </xf>
    <xf numFmtId="37" fontId="1" fillId="0" borderId="0" xfId="58" applyNumberFormat="1">
      <alignment/>
      <protection/>
    </xf>
    <xf numFmtId="37" fontId="1" fillId="0" borderId="0" xfId="58" applyNumberFormat="1" applyAlignment="1">
      <alignment horizontal="center"/>
      <protection/>
    </xf>
    <xf numFmtId="166" fontId="2" fillId="34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37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10" fontId="5" fillId="0" borderId="14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10" fontId="5" fillId="0" borderId="16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10" fontId="5" fillId="0" borderId="19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7" fontId="5" fillId="0" borderId="10" xfId="57" applyNumberFormat="1" applyFont="1" applyBorder="1">
      <alignment/>
      <protection/>
    </xf>
    <xf numFmtId="10" fontId="2" fillId="0" borderId="10" xfId="39" applyNumberFormat="1" applyFont="1" applyFill="1" applyBorder="1" applyAlignment="1">
      <alignment horizontal="center" wrapText="1"/>
    </xf>
    <xf numFmtId="3" fontId="2" fillId="0" borderId="10" xfId="39" applyNumberFormat="1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/>
    </xf>
    <xf numFmtId="3" fontId="0" fillId="2" borderId="10" xfId="0" applyNumberFormat="1" applyBorder="1" applyAlignment="1">
      <alignment/>
    </xf>
    <xf numFmtId="3" fontId="0" fillId="2" borderId="0" xfId="0" applyNumberFormat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10" fontId="2" fillId="0" borderId="24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/>
    </xf>
    <xf numFmtId="37" fontId="0" fillId="2" borderId="10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0" fillId="2" borderId="0" xfId="0" applyNumberFormat="1" applyFont="1" applyAlignment="1">
      <alignment/>
    </xf>
    <xf numFmtId="0" fontId="2" fillId="0" borderId="25" xfId="0" applyFont="1" applyFill="1" applyBorder="1" applyAlignment="1">
      <alignment horizontal="center" wrapText="1"/>
    </xf>
    <xf numFmtId="0" fontId="0" fillId="2" borderId="25" xfId="0" applyNumberFormat="1" applyFont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8"/>
  <sheetViews>
    <sheetView tabSelected="1" showOutlineSymbols="0" zoomScale="85" zoomScaleNormal="85" zoomScaleSheetLayoutView="100" zoomScalePageLayoutView="0" workbookViewId="0" topLeftCell="A1">
      <pane ySplit="3" topLeftCell="A43" activePane="bottomLeft" state="frozen"/>
      <selection pane="topLeft" activeCell="A1" sqref="A1"/>
      <selection pane="bottomLeft" activeCell="B3" sqref="B3"/>
    </sheetView>
  </sheetViews>
  <sheetFormatPr defaultColWidth="8.88671875" defaultRowHeight="15"/>
  <cols>
    <col min="1" max="1" width="7.5546875" style="27" customWidth="1"/>
    <col min="2" max="2" width="27.77734375" style="34" bestFit="1" customWidth="1"/>
    <col min="3" max="3" width="16.6640625" style="29" customWidth="1"/>
    <col min="4" max="4" width="19.10546875" style="30" bestFit="1" customWidth="1"/>
    <col min="5" max="5" width="16.99609375" style="25" bestFit="1" customWidth="1"/>
    <col min="6" max="6" width="18.3359375" style="21" customWidth="1"/>
    <col min="7" max="7" width="20.3359375" style="25" customWidth="1"/>
    <col min="8" max="8" width="12.4453125" style="22" customWidth="1"/>
    <col min="9" max="9" width="8.88671875" style="13" customWidth="1"/>
    <col min="10" max="10" width="12.88671875" style="82" customWidth="1"/>
    <col min="11" max="11" width="15.77734375" style="22" customWidth="1"/>
    <col min="12" max="12" width="15.3359375" style="82" customWidth="1"/>
    <col min="13" max="13" width="20.99609375" style="91" customWidth="1"/>
    <col min="14" max="16384" width="8.88671875" style="13" customWidth="1"/>
  </cols>
  <sheetData>
    <row r="1" spans="1:13" s="1" customFormat="1" ht="15.75">
      <c r="A1" s="75" t="s">
        <v>857</v>
      </c>
      <c r="B1" s="76"/>
      <c r="C1" s="76"/>
      <c r="D1" s="76"/>
      <c r="E1" s="76"/>
      <c r="F1" s="76"/>
      <c r="G1" s="76"/>
      <c r="H1" s="76"/>
      <c r="J1" s="79"/>
      <c r="K1" s="2"/>
      <c r="L1" s="79"/>
      <c r="M1" s="88"/>
    </row>
    <row r="2" spans="1:13" s="1" customFormat="1" ht="32.25" customHeight="1">
      <c r="A2" s="77" t="s">
        <v>852</v>
      </c>
      <c r="B2" s="78"/>
      <c r="C2" s="78"/>
      <c r="D2" s="78"/>
      <c r="E2" s="78"/>
      <c r="F2" s="78"/>
      <c r="G2" s="78"/>
      <c r="H2" s="78"/>
      <c r="J2" s="79"/>
      <c r="K2" s="2"/>
      <c r="L2" s="79"/>
      <c r="M2" s="88"/>
    </row>
    <row r="3" spans="1:13" s="5" customFormat="1" ht="94.5">
      <c r="A3" s="7"/>
      <c r="B3" s="28" t="s">
        <v>0</v>
      </c>
      <c r="C3" s="42" t="s">
        <v>861</v>
      </c>
      <c r="D3" s="8" t="s">
        <v>862</v>
      </c>
      <c r="E3" s="9" t="s">
        <v>855</v>
      </c>
      <c r="F3" s="62" t="s">
        <v>825</v>
      </c>
      <c r="G3" s="8" t="s">
        <v>853</v>
      </c>
      <c r="H3" s="63" t="s">
        <v>863</v>
      </c>
      <c r="J3" s="80" t="s">
        <v>858</v>
      </c>
      <c r="K3" s="85" t="s">
        <v>859</v>
      </c>
      <c r="L3" s="80" t="s">
        <v>860</v>
      </c>
      <c r="M3" s="89" t="s">
        <v>864</v>
      </c>
    </row>
    <row r="4" spans="1:13" s="5" customFormat="1" ht="15.75">
      <c r="A4" s="7"/>
      <c r="B4" s="28"/>
      <c r="C4" s="42"/>
      <c r="D4" s="8"/>
      <c r="E4" s="65"/>
      <c r="F4" s="62"/>
      <c r="G4" s="8"/>
      <c r="H4" s="63"/>
      <c r="J4" s="81"/>
      <c r="K4" s="86"/>
      <c r="L4" s="81"/>
      <c r="M4" s="90"/>
    </row>
    <row r="5" spans="1:8" ht="15.75">
      <c r="A5" s="15"/>
      <c r="B5" s="66" t="s">
        <v>1</v>
      </c>
      <c r="C5" s="56"/>
      <c r="D5" s="35"/>
      <c r="E5" s="55"/>
      <c r="F5" s="11"/>
      <c r="G5" s="64"/>
      <c r="H5" s="12"/>
    </row>
    <row r="6" spans="1:8" ht="15.75" customHeight="1">
      <c r="A6" s="14" t="s">
        <v>561</v>
      </c>
      <c r="B6" s="26" t="s">
        <v>2</v>
      </c>
      <c r="C6" s="56">
        <f aca="true" t="shared" si="0" ref="C6:C28">D6*0.000333333</f>
        <v>285837.70949533803</v>
      </c>
      <c r="D6" s="67">
        <v>857513986</v>
      </c>
      <c r="E6" s="67">
        <v>772018536</v>
      </c>
      <c r="F6" s="11">
        <f aca="true" t="shared" si="1" ref="F6:F28">(D6-E6)/E6</f>
        <v>0.11074274258098901</v>
      </c>
      <c r="G6" s="64">
        <v>257339.254660488</v>
      </c>
      <c r="H6" s="16">
        <f aca="true" t="shared" si="2" ref="H6:H28">C6-G6</f>
        <v>28498.45483485004</v>
      </c>
    </row>
    <row r="7" spans="1:8" ht="15">
      <c r="A7" s="14" t="s">
        <v>562</v>
      </c>
      <c r="B7" s="26" t="s">
        <v>822</v>
      </c>
      <c r="C7" s="56">
        <f t="shared" si="0"/>
        <v>1062277.405388199</v>
      </c>
      <c r="D7" s="67">
        <v>3186835403</v>
      </c>
      <c r="E7" s="67">
        <v>2752388675</v>
      </c>
      <c r="F7" s="11">
        <f t="shared" si="1"/>
        <v>0.15784352404371088</v>
      </c>
      <c r="G7" s="64">
        <v>917461.974203775</v>
      </c>
      <c r="H7" s="16">
        <f t="shared" si="2"/>
        <v>144815.43118442397</v>
      </c>
    </row>
    <row r="8" spans="1:8" ht="15">
      <c r="A8" s="14" t="s">
        <v>563</v>
      </c>
      <c r="B8" s="26" t="s">
        <v>3</v>
      </c>
      <c r="C8" s="56">
        <f t="shared" si="0"/>
        <v>1542594.171070953</v>
      </c>
      <c r="D8" s="67">
        <v>4627787141</v>
      </c>
      <c r="E8" s="67">
        <v>3837403338</v>
      </c>
      <c r="F8" s="11">
        <f t="shared" si="1"/>
        <v>0.20596839408909692</v>
      </c>
      <c r="G8" s="64">
        <v>1279133.166865554</v>
      </c>
      <c r="H8" s="16">
        <f t="shared" si="2"/>
        <v>263461.00420539896</v>
      </c>
    </row>
    <row r="9" spans="1:8" ht="15">
      <c r="A9" s="14" t="s">
        <v>564</v>
      </c>
      <c r="B9" s="26" t="s">
        <v>4</v>
      </c>
      <c r="C9" s="56">
        <f t="shared" si="0"/>
        <v>107789.533210359</v>
      </c>
      <c r="D9" s="67">
        <v>323368923</v>
      </c>
      <c r="E9" s="67">
        <v>289643701</v>
      </c>
      <c r="F9" s="11">
        <f t="shared" si="1"/>
        <v>0.11643692537957177</v>
      </c>
      <c r="G9" s="64">
        <v>96547.803785433</v>
      </c>
      <c r="H9" s="16">
        <f t="shared" si="2"/>
        <v>11241.729424926001</v>
      </c>
    </row>
    <row r="10" spans="1:8" ht="15">
      <c r="A10" s="14" t="s">
        <v>565</v>
      </c>
      <c r="B10" s="26" t="s">
        <v>5</v>
      </c>
      <c r="C10" s="56">
        <f t="shared" si="0"/>
        <v>229518.20714823</v>
      </c>
      <c r="D10" s="67">
        <v>688555310</v>
      </c>
      <c r="E10" s="67">
        <v>659233473</v>
      </c>
      <c r="F10" s="11">
        <f t="shared" si="1"/>
        <v>0.04447868350277171</v>
      </c>
      <c r="G10" s="64">
        <v>219744.271255509</v>
      </c>
      <c r="H10" s="16">
        <f t="shared" si="2"/>
        <v>9773.935892720998</v>
      </c>
    </row>
    <row r="11" spans="1:8" ht="15">
      <c r="A11" s="14" t="s">
        <v>566</v>
      </c>
      <c r="B11" s="26" t="s">
        <v>6</v>
      </c>
      <c r="C11" s="56">
        <f t="shared" si="0"/>
        <v>20489.575510404</v>
      </c>
      <c r="D11" s="67">
        <v>61468788</v>
      </c>
      <c r="E11" s="67">
        <v>54641231</v>
      </c>
      <c r="F11" s="11">
        <f t="shared" si="1"/>
        <v>0.12495247407584943</v>
      </c>
      <c r="G11" s="64">
        <v>18213.725452923</v>
      </c>
      <c r="H11" s="16">
        <f t="shared" si="2"/>
        <v>2275.8500574809987</v>
      </c>
    </row>
    <row r="12" spans="1:8" ht="15">
      <c r="A12" s="14" t="s">
        <v>567</v>
      </c>
      <c r="B12" s="26" t="s">
        <v>7</v>
      </c>
      <c r="C12" s="56">
        <f t="shared" si="0"/>
        <v>84961.435371813</v>
      </c>
      <c r="D12" s="67">
        <v>254884561</v>
      </c>
      <c r="E12" s="67">
        <v>233849121</v>
      </c>
      <c r="F12" s="11">
        <f t="shared" si="1"/>
        <v>0.0899530428425258</v>
      </c>
      <c r="G12" s="64">
        <v>77949.629050293</v>
      </c>
      <c r="H12" s="16">
        <f t="shared" si="2"/>
        <v>7011.8063215199945</v>
      </c>
    </row>
    <row r="13" spans="1:8" ht="15">
      <c r="A13" s="14" t="s">
        <v>568</v>
      </c>
      <c r="B13" s="26" t="s">
        <v>8</v>
      </c>
      <c r="C13" s="56">
        <f t="shared" si="0"/>
        <v>1696492.826172144</v>
      </c>
      <c r="D13" s="67">
        <v>5089483568</v>
      </c>
      <c r="E13" s="67">
        <v>4715525822</v>
      </c>
      <c r="F13" s="11">
        <f t="shared" si="1"/>
        <v>0.07930350932558206</v>
      </c>
      <c r="G13" s="64">
        <v>1571840.368824726</v>
      </c>
      <c r="H13" s="16">
        <f t="shared" si="2"/>
        <v>124652.45734741795</v>
      </c>
    </row>
    <row r="14" spans="1:8" ht="15">
      <c r="A14" s="14" t="s">
        <v>569</v>
      </c>
      <c r="B14" s="26" t="s">
        <v>9</v>
      </c>
      <c r="C14" s="56">
        <f t="shared" si="0"/>
        <v>67837.13882946</v>
      </c>
      <c r="D14" s="67">
        <v>203511620</v>
      </c>
      <c r="E14" s="67">
        <v>187887604</v>
      </c>
      <c r="F14" s="11">
        <f t="shared" si="1"/>
        <v>0.08315618309763533</v>
      </c>
      <c r="G14" s="64">
        <v>62629.138704132</v>
      </c>
      <c r="H14" s="16">
        <f t="shared" si="2"/>
        <v>5208.000125328006</v>
      </c>
    </row>
    <row r="15" spans="1:8" ht="15">
      <c r="A15" s="14" t="s">
        <v>570</v>
      </c>
      <c r="B15" s="26" t="s">
        <v>10</v>
      </c>
      <c r="C15" s="56">
        <f t="shared" si="0"/>
        <v>66934.775731824</v>
      </c>
      <c r="D15" s="67">
        <v>200804528</v>
      </c>
      <c r="E15" s="67">
        <v>182256159</v>
      </c>
      <c r="F15" s="11">
        <f t="shared" si="1"/>
        <v>0.10177087623140352</v>
      </c>
      <c r="G15" s="64">
        <v>60751.992247947</v>
      </c>
      <c r="H15" s="16">
        <f t="shared" si="2"/>
        <v>6182.783483877007</v>
      </c>
    </row>
    <row r="16" spans="1:8" ht="15">
      <c r="A16" s="14" t="s">
        <v>571</v>
      </c>
      <c r="B16" s="26" t="s">
        <v>11</v>
      </c>
      <c r="C16" s="56">
        <f t="shared" si="0"/>
        <v>1199019.216646251</v>
      </c>
      <c r="D16" s="67">
        <v>3597061247</v>
      </c>
      <c r="E16" s="67">
        <v>3176804738</v>
      </c>
      <c r="F16" s="11">
        <f t="shared" si="1"/>
        <v>0.1322890588688111</v>
      </c>
      <c r="G16" s="64">
        <v>1058933.853731754</v>
      </c>
      <c r="H16" s="16">
        <f t="shared" si="2"/>
        <v>140085.36291449703</v>
      </c>
    </row>
    <row r="17" spans="1:8" ht="15">
      <c r="A17" s="14" t="s">
        <v>572</v>
      </c>
      <c r="B17" s="26" t="s">
        <v>12</v>
      </c>
      <c r="C17" s="56">
        <f t="shared" si="0"/>
        <v>896840.357158746</v>
      </c>
      <c r="D17" s="67">
        <v>2690523762</v>
      </c>
      <c r="E17" s="67">
        <v>2291560994</v>
      </c>
      <c r="F17" s="11">
        <f t="shared" si="1"/>
        <v>0.17410087230695812</v>
      </c>
      <c r="G17" s="64">
        <v>763852.900813002</v>
      </c>
      <c r="H17" s="16">
        <f t="shared" si="2"/>
        <v>132987.45634574397</v>
      </c>
    </row>
    <row r="18" spans="1:8" ht="15">
      <c r="A18" s="14" t="s">
        <v>573</v>
      </c>
      <c r="B18" s="26" t="s">
        <v>13</v>
      </c>
      <c r="C18" s="56">
        <f t="shared" si="0"/>
        <v>537620.254379208</v>
      </c>
      <c r="D18" s="67">
        <v>1612862376</v>
      </c>
      <c r="E18" s="67">
        <v>1514350400</v>
      </c>
      <c r="F18" s="11">
        <f t="shared" si="1"/>
        <v>0.06505229965270917</v>
      </c>
      <c r="G18" s="64">
        <v>504782.9618832</v>
      </c>
      <c r="H18" s="16">
        <f t="shared" si="2"/>
        <v>32837.29249600798</v>
      </c>
    </row>
    <row r="19" spans="1:8" ht="15">
      <c r="A19" s="14" t="s">
        <v>574</v>
      </c>
      <c r="B19" s="26" t="s">
        <v>14</v>
      </c>
      <c r="C19" s="56">
        <f t="shared" si="0"/>
        <v>352157.823175158</v>
      </c>
      <c r="D19" s="67">
        <v>1056474526</v>
      </c>
      <c r="E19" s="67">
        <v>951929317</v>
      </c>
      <c r="F19" s="11">
        <f t="shared" si="1"/>
        <v>0.10982455013516514</v>
      </c>
      <c r="G19" s="64">
        <v>317309.455023561</v>
      </c>
      <c r="H19" s="16">
        <f t="shared" si="2"/>
        <v>34848.36815159698</v>
      </c>
    </row>
    <row r="20" spans="1:8" ht="15">
      <c r="A20" s="14" t="s">
        <v>575</v>
      </c>
      <c r="B20" s="26" t="s">
        <v>15</v>
      </c>
      <c r="C20" s="56">
        <f t="shared" si="0"/>
        <v>808023.462309063</v>
      </c>
      <c r="D20" s="67">
        <v>2424072811</v>
      </c>
      <c r="E20" s="67">
        <v>2119100370</v>
      </c>
      <c r="F20" s="11">
        <f t="shared" si="1"/>
        <v>0.1439159962961075</v>
      </c>
      <c r="G20" s="64">
        <v>706366.08363321</v>
      </c>
      <c r="H20" s="16">
        <f t="shared" si="2"/>
        <v>101657.3786758529</v>
      </c>
    </row>
    <row r="21" spans="1:8" ht="15">
      <c r="A21" s="14" t="s">
        <v>576</v>
      </c>
      <c r="B21" s="26" t="s">
        <v>16</v>
      </c>
      <c r="C21" s="56">
        <f t="shared" si="0"/>
        <v>1882872.464458986</v>
      </c>
      <c r="D21" s="67">
        <v>5648623042</v>
      </c>
      <c r="E21" s="67">
        <v>4753397847</v>
      </c>
      <c r="F21" s="11">
        <f t="shared" si="1"/>
        <v>0.18833374016126195</v>
      </c>
      <c r="G21" s="64">
        <v>1584464.364534051</v>
      </c>
      <c r="H21" s="16">
        <f t="shared" si="2"/>
        <v>298408.099924935</v>
      </c>
    </row>
    <row r="22" spans="1:8" ht="15">
      <c r="A22" s="14" t="s">
        <v>577</v>
      </c>
      <c r="B22" s="26" t="s">
        <v>17</v>
      </c>
      <c r="C22" s="56">
        <f t="shared" si="0"/>
        <v>204157.057176072</v>
      </c>
      <c r="D22" s="67">
        <v>612471784</v>
      </c>
      <c r="E22" s="67">
        <v>533179878</v>
      </c>
      <c r="F22" s="11">
        <f t="shared" si="1"/>
        <v>0.14871511336367424</v>
      </c>
      <c r="G22" s="64">
        <v>177726.448273374</v>
      </c>
      <c r="H22" s="16">
        <f t="shared" si="2"/>
        <v>26430.608902698004</v>
      </c>
    </row>
    <row r="23" spans="1:8" ht="15">
      <c r="A23" s="14" t="s">
        <v>578</v>
      </c>
      <c r="B23" s="26" t="s">
        <v>18</v>
      </c>
      <c r="C23" s="56">
        <f t="shared" si="0"/>
        <v>331435.81523052</v>
      </c>
      <c r="D23" s="67">
        <v>994308440</v>
      </c>
      <c r="E23" s="67">
        <v>906072161</v>
      </c>
      <c r="F23" s="11">
        <f t="shared" si="1"/>
        <v>0.09738328004981052</v>
      </c>
      <c r="G23" s="64">
        <v>302023.751642613</v>
      </c>
      <c r="H23" s="16">
        <f t="shared" si="2"/>
        <v>29412.063587907003</v>
      </c>
    </row>
    <row r="24" spans="1:8" ht="15">
      <c r="A24" s="14" t="s">
        <v>579</v>
      </c>
      <c r="B24" s="26" t="s">
        <v>19</v>
      </c>
      <c r="C24" s="56">
        <f t="shared" si="0"/>
        <v>303624.10304226</v>
      </c>
      <c r="D24" s="67">
        <v>910873220</v>
      </c>
      <c r="E24" s="67">
        <v>857975686</v>
      </c>
      <c r="F24" s="11">
        <f t="shared" si="1"/>
        <v>0.06165388467663407</v>
      </c>
      <c r="G24" s="64">
        <v>285991.609341438</v>
      </c>
      <c r="H24" s="16">
        <f t="shared" si="2"/>
        <v>17632.493700822</v>
      </c>
    </row>
    <row r="25" spans="1:8" ht="15">
      <c r="A25" s="14" t="s">
        <v>580</v>
      </c>
      <c r="B25" s="26" t="s">
        <v>20</v>
      </c>
      <c r="C25" s="56">
        <f t="shared" si="0"/>
        <v>53754.503245443004</v>
      </c>
      <c r="D25" s="67">
        <v>161263671</v>
      </c>
      <c r="E25" s="67">
        <v>146173589</v>
      </c>
      <c r="F25" s="11">
        <f t="shared" si="1"/>
        <v>0.1032339843554091</v>
      </c>
      <c r="G25" s="64">
        <v>48724.480942137</v>
      </c>
      <c r="H25" s="16">
        <f t="shared" si="2"/>
        <v>5030.022303306003</v>
      </c>
    </row>
    <row r="26" spans="1:8" ht="15">
      <c r="A26" s="14" t="s">
        <v>581</v>
      </c>
      <c r="B26" s="26" t="s">
        <v>21</v>
      </c>
      <c r="C26" s="56">
        <f t="shared" si="0"/>
        <v>484252.145414037</v>
      </c>
      <c r="D26" s="67">
        <v>1452757889</v>
      </c>
      <c r="E26" s="67">
        <v>1262310216</v>
      </c>
      <c r="F26" s="11">
        <f t="shared" si="1"/>
        <v>0.1508723217051109</v>
      </c>
      <c r="G26" s="64">
        <v>420769.651229928</v>
      </c>
      <c r="H26" s="16">
        <f t="shared" si="2"/>
        <v>63482.494184108975</v>
      </c>
    </row>
    <row r="27" spans="1:8" ht="15">
      <c r="A27" s="14" t="s">
        <v>582</v>
      </c>
      <c r="B27" s="26" t="s">
        <v>22</v>
      </c>
      <c r="C27" s="56">
        <f t="shared" si="0"/>
        <v>843619.116046707</v>
      </c>
      <c r="D27" s="67">
        <v>2530859879</v>
      </c>
      <c r="E27" s="67">
        <v>2249217903</v>
      </c>
      <c r="F27" s="11">
        <f t="shared" si="1"/>
        <v>0.1252177370740055</v>
      </c>
      <c r="G27" s="64">
        <v>749738.551260699</v>
      </c>
      <c r="H27" s="16">
        <f t="shared" si="2"/>
        <v>93880.56478600798</v>
      </c>
    </row>
    <row r="28" spans="1:8" ht="15">
      <c r="A28" s="14" t="s">
        <v>583</v>
      </c>
      <c r="B28" s="26" t="s">
        <v>23</v>
      </c>
      <c r="C28" s="56">
        <f t="shared" si="0"/>
        <v>67313.88268605</v>
      </c>
      <c r="D28" s="67">
        <v>201941850</v>
      </c>
      <c r="E28" s="67">
        <v>186439506</v>
      </c>
      <c r="F28" s="11">
        <f t="shared" si="1"/>
        <v>0.08314945867749725</v>
      </c>
      <c r="G28" s="64">
        <v>62146.439853498</v>
      </c>
      <c r="H28" s="16">
        <f t="shared" si="2"/>
        <v>5167.442832551998</v>
      </c>
    </row>
    <row r="29" spans="1:8" ht="15">
      <c r="A29" s="14"/>
      <c r="B29" s="26"/>
      <c r="C29" s="56"/>
      <c r="D29" s="57"/>
      <c r="E29" s="57"/>
      <c r="F29" s="11"/>
      <c r="G29" s="64"/>
      <c r="H29" s="16"/>
    </row>
    <row r="30" spans="1:13" s="5" customFormat="1" ht="15.75">
      <c r="A30" s="15"/>
      <c r="B30" s="26" t="s">
        <v>849</v>
      </c>
      <c r="C30" s="56">
        <f>D30*0.000333333</f>
        <v>13129422.978897225</v>
      </c>
      <c r="D30" s="67">
        <v>39388308325</v>
      </c>
      <c r="E30" s="67">
        <v>34633360265</v>
      </c>
      <c r="F30" s="11">
        <f>(D30-E30)/E30</f>
        <v>0.13729386994554166</v>
      </c>
      <c r="G30" s="64">
        <v>11544441.877213245</v>
      </c>
      <c r="H30" s="16">
        <f>C30-G30</f>
        <v>1584981.1016839799</v>
      </c>
      <c r="J30" s="81"/>
      <c r="K30" s="86"/>
      <c r="L30" s="81"/>
      <c r="M30" s="90"/>
    </row>
    <row r="31" spans="1:8" ht="15">
      <c r="A31" s="14"/>
      <c r="B31" s="26"/>
      <c r="C31" s="56"/>
      <c r="D31" s="57"/>
      <c r="E31" s="57"/>
      <c r="F31" s="11"/>
      <c r="G31" s="64"/>
      <c r="H31" s="16"/>
    </row>
    <row r="32" spans="1:8" ht="15">
      <c r="A32" s="14"/>
      <c r="B32" s="26"/>
      <c r="C32" s="56"/>
      <c r="D32" s="57"/>
      <c r="E32" s="57"/>
      <c r="F32" s="11"/>
      <c r="G32" s="64"/>
      <c r="H32" s="16"/>
    </row>
    <row r="33" spans="1:8" ht="15.75">
      <c r="A33" s="14"/>
      <c r="B33" s="66" t="s">
        <v>24</v>
      </c>
      <c r="C33" s="56"/>
      <c r="D33" s="57"/>
      <c r="E33" s="57"/>
      <c r="F33" s="11"/>
      <c r="G33" s="64"/>
      <c r="H33" s="16"/>
    </row>
    <row r="34" spans="1:8" ht="15">
      <c r="A34" s="14" t="s">
        <v>584</v>
      </c>
      <c r="B34" s="26" t="s">
        <v>25</v>
      </c>
      <c r="C34" s="56">
        <f aca="true" t="shared" si="3" ref="C34:C65">D34*0.000333333</f>
        <v>691948.839383802</v>
      </c>
      <c r="D34" s="57">
        <v>2075848594</v>
      </c>
      <c r="E34" s="57">
        <v>1918069429</v>
      </c>
      <c r="F34" s="11">
        <f aca="true" t="shared" si="4" ref="F34:F65">(D34-E34)/E34</f>
        <v>0.08225936069595738</v>
      </c>
      <c r="G34" s="64">
        <v>639355.836976857</v>
      </c>
      <c r="H34" s="16">
        <f aca="true" t="shared" si="5" ref="H34:H70">C34-G34</f>
        <v>52593.00240694499</v>
      </c>
    </row>
    <row r="35" spans="1:8" ht="15">
      <c r="A35" s="14" t="s">
        <v>585</v>
      </c>
      <c r="B35" s="26" t="s">
        <v>26</v>
      </c>
      <c r="C35" s="56">
        <f t="shared" si="3"/>
        <v>626811.574521132</v>
      </c>
      <c r="D35" s="57">
        <v>1880436604</v>
      </c>
      <c r="E35" s="57">
        <v>1881088805</v>
      </c>
      <c r="F35" s="11">
        <f t="shared" si="4"/>
        <v>-0.00034671462520346027</v>
      </c>
      <c r="G35" s="64">
        <v>627028.974637065</v>
      </c>
      <c r="H35" s="16">
        <f t="shared" si="5"/>
        <v>-217.40011593292002</v>
      </c>
    </row>
    <row r="36" spans="1:8" ht="15">
      <c r="A36" s="14" t="s">
        <v>586</v>
      </c>
      <c r="B36" s="26" t="s">
        <v>27</v>
      </c>
      <c r="C36" s="56">
        <f t="shared" si="3"/>
        <v>1259217.288448119</v>
      </c>
      <c r="D36" s="57">
        <v>3777655643</v>
      </c>
      <c r="E36" s="57">
        <v>3487127241</v>
      </c>
      <c r="F36" s="11">
        <f t="shared" si="4"/>
        <v>0.08331453999845599</v>
      </c>
      <c r="G36" s="64">
        <v>1162374.584624253</v>
      </c>
      <c r="H36" s="16">
        <f t="shared" si="5"/>
        <v>96842.70382386609</v>
      </c>
    </row>
    <row r="37" spans="1:8" ht="15">
      <c r="A37" s="14" t="s">
        <v>587</v>
      </c>
      <c r="B37" s="26" t="s">
        <v>28</v>
      </c>
      <c r="C37" s="56">
        <f t="shared" si="3"/>
        <v>335574.163425501</v>
      </c>
      <c r="D37" s="57">
        <v>1006723497</v>
      </c>
      <c r="E37" s="57">
        <v>949138668</v>
      </c>
      <c r="F37" s="11">
        <f t="shared" si="4"/>
        <v>0.06067061741498872</v>
      </c>
      <c r="G37" s="64">
        <v>316379.239620444</v>
      </c>
      <c r="H37" s="16">
        <f t="shared" si="5"/>
        <v>19194.923805057013</v>
      </c>
    </row>
    <row r="38" spans="1:8" ht="15">
      <c r="A38" s="14" t="s">
        <v>588</v>
      </c>
      <c r="B38" s="26" t="s">
        <v>29</v>
      </c>
      <c r="C38" s="56">
        <f t="shared" si="3"/>
        <v>939446.403552657</v>
      </c>
      <c r="D38" s="57">
        <v>2818342029</v>
      </c>
      <c r="E38" s="57">
        <v>2534606159</v>
      </c>
      <c r="F38" s="11">
        <f t="shared" si="4"/>
        <v>0.1119447567790748</v>
      </c>
      <c r="G38" s="64">
        <v>844867.874797947</v>
      </c>
      <c r="H38" s="16">
        <f t="shared" si="5"/>
        <v>94578.52875470999</v>
      </c>
    </row>
    <row r="39" spans="1:8" ht="15">
      <c r="A39" s="14" t="s">
        <v>589</v>
      </c>
      <c r="B39" s="26" t="s">
        <v>30</v>
      </c>
      <c r="C39" s="56">
        <f t="shared" si="3"/>
        <v>1300063.99660137</v>
      </c>
      <c r="D39" s="57">
        <v>3900195890</v>
      </c>
      <c r="E39" s="57">
        <v>3743534549</v>
      </c>
      <c r="F39" s="11">
        <f t="shared" si="4"/>
        <v>0.04184850946329546</v>
      </c>
      <c r="G39" s="64">
        <v>1247843.601821817</v>
      </c>
      <c r="H39" s="16">
        <f t="shared" si="5"/>
        <v>52220.39477955294</v>
      </c>
    </row>
    <row r="40" spans="1:8" ht="15">
      <c r="A40" s="14" t="s">
        <v>590</v>
      </c>
      <c r="B40" s="26" t="s">
        <v>31</v>
      </c>
      <c r="C40" s="56">
        <f t="shared" si="3"/>
        <v>859670.072662401</v>
      </c>
      <c r="D40" s="57">
        <v>2579012797</v>
      </c>
      <c r="E40" s="57">
        <v>2375183938</v>
      </c>
      <c r="F40" s="11">
        <f t="shared" si="4"/>
        <v>0.08581603122983059</v>
      </c>
      <c r="G40" s="64">
        <v>791727.187605354</v>
      </c>
      <c r="H40" s="16">
        <f t="shared" si="5"/>
        <v>67942.88505704701</v>
      </c>
    </row>
    <row r="41" spans="1:8" ht="15">
      <c r="A41" s="14" t="s">
        <v>591</v>
      </c>
      <c r="B41" s="26" t="s">
        <v>32</v>
      </c>
      <c r="C41" s="56">
        <f t="shared" si="3"/>
        <v>899454.504544596</v>
      </c>
      <c r="D41" s="57">
        <v>2698366212</v>
      </c>
      <c r="E41" s="57">
        <v>2408212478</v>
      </c>
      <c r="F41" s="11">
        <f t="shared" si="4"/>
        <v>0.1204851053014102</v>
      </c>
      <c r="G41" s="64">
        <v>802736.689929174</v>
      </c>
      <c r="H41" s="16">
        <f t="shared" si="5"/>
        <v>96717.81461542193</v>
      </c>
    </row>
    <row r="42" spans="1:8" ht="15">
      <c r="A42" s="14" t="s">
        <v>592</v>
      </c>
      <c r="B42" s="26" t="s">
        <v>33</v>
      </c>
      <c r="C42" s="56">
        <f t="shared" si="3"/>
        <v>588051.6632810821</v>
      </c>
      <c r="D42" s="57">
        <v>1764156754</v>
      </c>
      <c r="E42" s="57">
        <v>1673835334</v>
      </c>
      <c r="F42" s="11">
        <f t="shared" si="4"/>
        <v>0.05396075597481682</v>
      </c>
      <c r="G42" s="64">
        <v>557944.553388222</v>
      </c>
      <c r="H42" s="16">
        <f t="shared" si="5"/>
        <v>30107.109892860055</v>
      </c>
    </row>
    <row r="43" spans="1:8" ht="15">
      <c r="A43" s="14" t="s">
        <v>593</v>
      </c>
      <c r="B43" s="26" t="s">
        <v>34</v>
      </c>
      <c r="C43" s="56">
        <f t="shared" si="3"/>
        <v>854282.890382922</v>
      </c>
      <c r="D43" s="57">
        <v>2562851234</v>
      </c>
      <c r="E43" s="57">
        <v>2324158362</v>
      </c>
      <c r="F43" s="11">
        <f t="shared" si="4"/>
        <v>0.10270077801178679</v>
      </c>
      <c r="G43" s="64">
        <v>774718.679280546</v>
      </c>
      <c r="H43" s="16">
        <f t="shared" si="5"/>
        <v>79564.211102376</v>
      </c>
    </row>
    <row r="44" spans="1:8" ht="15">
      <c r="A44" s="14" t="s">
        <v>594</v>
      </c>
      <c r="B44" s="26" t="s">
        <v>35</v>
      </c>
      <c r="C44" s="56">
        <f t="shared" si="3"/>
        <v>894523.6391421331</v>
      </c>
      <c r="D44" s="57">
        <v>2683573601</v>
      </c>
      <c r="E44" s="57">
        <v>2436053084</v>
      </c>
      <c r="F44" s="11">
        <f t="shared" si="4"/>
        <v>0.10160719346623237</v>
      </c>
      <c r="G44" s="64">
        <v>812016.882648972</v>
      </c>
      <c r="H44" s="16">
        <f t="shared" si="5"/>
        <v>82506.75649316108</v>
      </c>
    </row>
    <row r="45" spans="1:8" ht="15">
      <c r="A45" s="14" t="s">
        <v>595</v>
      </c>
      <c r="B45" s="26" t="s">
        <v>36</v>
      </c>
      <c r="C45" s="56">
        <f t="shared" si="3"/>
        <v>873026.274639519</v>
      </c>
      <c r="D45" s="57">
        <v>2619081443</v>
      </c>
      <c r="E45" s="57">
        <v>2733167871</v>
      </c>
      <c r="F45" s="11">
        <f t="shared" si="4"/>
        <v>-0.04174146389268748</v>
      </c>
      <c r="G45" s="64">
        <v>911055.045944043</v>
      </c>
      <c r="H45" s="16">
        <f t="shared" si="5"/>
        <v>-38028.77130452392</v>
      </c>
    </row>
    <row r="46" spans="1:8" ht="15">
      <c r="A46" s="14" t="s">
        <v>596</v>
      </c>
      <c r="B46" s="26" t="s">
        <v>37</v>
      </c>
      <c r="C46" s="56">
        <f t="shared" si="3"/>
        <v>1343815.215850107</v>
      </c>
      <c r="D46" s="57">
        <v>4031449679</v>
      </c>
      <c r="E46" s="57">
        <v>3688206694</v>
      </c>
      <c r="F46" s="11">
        <f t="shared" si="4"/>
        <v>0.09306500786910615</v>
      </c>
      <c r="G46" s="64">
        <v>1229401.001931102</v>
      </c>
      <c r="H46" s="16">
        <f t="shared" si="5"/>
        <v>114414.21391900489</v>
      </c>
    </row>
    <row r="47" spans="1:8" ht="15">
      <c r="A47" s="14" t="s">
        <v>597</v>
      </c>
      <c r="B47" s="26" t="s">
        <v>38</v>
      </c>
      <c r="C47" s="56">
        <f t="shared" si="3"/>
        <v>504540.917791911</v>
      </c>
      <c r="D47" s="57">
        <v>1513624267</v>
      </c>
      <c r="E47" s="57">
        <v>1450812189</v>
      </c>
      <c r="F47" s="11">
        <f t="shared" si="4"/>
        <v>0.0432944239621356</v>
      </c>
      <c r="G47" s="64">
        <v>483603.579395937</v>
      </c>
      <c r="H47" s="16">
        <f t="shared" si="5"/>
        <v>20937.338395974017</v>
      </c>
    </row>
    <row r="48" spans="1:8" ht="15">
      <c r="A48" s="14" t="s">
        <v>598</v>
      </c>
      <c r="B48" s="26" t="s">
        <v>39</v>
      </c>
      <c r="C48" s="56">
        <f t="shared" si="3"/>
        <v>1976788.5442094791</v>
      </c>
      <c r="D48" s="57">
        <v>5930371563</v>
      </c>
      <c r="E48" s="57">
        <v>5493332721</v>
      </c>
      <c r="F48" s="11">
        <f t="shared" si="4"/>
        <v>0.0795580504944259</v>
      </c>
      <c r="G48" s="64">
        <v>1831109.075889093</v>
      </c>
      <c r="H48" s="16">
        <f t="shared" si="5"/>
        <v>145679.46832038602</v>
      </c>
    </row>
    <row r="49" spans="1:8" ht="15">
      <c r="A49" s="14" t="s">
        <v>599</v>
      </c>
      <c r="B49" s="26" t="s">
        <v>40</v>
      </c>
      <c r="C49" s="56">
        <f t="shared" si="3"/>
        <v>1298952.38771298</v>
      </c>
      <c r="D49" s="57">
        <v>3896861060</v>
      </c>
      <c r="E49" s="57">
        <v>3467420494</v>
      </c>
      <c r="F49" s="11">
        <f t="shared" si="4"/>
        <v>0.12385015510610868</v>
      </c>
      <c r="G49" s="64">
        <v>1155805.675526502</v>
      </c>
      <c r="H49" s="16">
        <f t="shared" si="5"/>
        <v>143146.71218647785</v>
      </c>
    </row>
    <row r="50" spans="1:8" ht="15">
      <c r="A50" s="14" t="s">
        <v>600</v>
      </c>
      <c r="B50" s="26" t="s">
        <v>41</v>
      </c>
      <c r="C50" s="56">
        <f t="shared" si="3"/>
        <v>2057754.657243285</v>
      </c>
      <c r="D50" s="57">
        <v>6173270145</v>
      </c>
      <c r="E50" s="57">
        <v>5625309808</v>
      </c>
      <c r="F50" s="11">
        <f t="shared" si="4"/>
        <v>0.09740980598450268</v>
      </c>
      <c r="G50" s="64">
        <v>1875101.394230064</v>
      </c>
      <c r="H50" s="16">
        <f t="shared" si="5"/>
        <v>182653.2630132211</v>
      </c>
    </row>
    <row r="51" spans="1:8" ht="15">
      <c r="A51" s="14" t="s">
        <v>601</v>
      </c>
      <c r="B51" s="26" t="s">
        <v>42</v>
      </c>
      <c r="C51" s="56">
        <f t="shared" si="3"/>
        <v>577005.463993959</v>
      </c>
      <c r="D51" s="57">
        <v>1731018123</v>
      </c>
      <c r="E51" s="57">
        <v>1570604892</v>
      </c>
      <c r="F51" s="11">
        <f t="shared" si="4"/>
        <v>0.10213468187771314</v>
      </c>
      <c r="G51" s="64">
        <v>523534.440465036</v>
      </c>
      <c r="H51" s="16">
        <f t="shared" si="5"/>
        <v>53471.02352892299</v>
      </c>
    </row>
    <row r="52" spans="1:13" ht="15">
      <c r="A52" s="14" t="s">
        <v>602</v>
      </c>
      <c r="B52" s="26" t="s">
        <v>43</v>
      </c>
      <c r="C52" s="56">
        <f t="shared" si="3"/>
        <v>2412763.242567678</v>
      </c>
      <c r="D52" s="57">
        <v>7238296966</v>
      </c>
      <c r="E52" s="57">
        <v>7733191274</v>
      </c>
      <c r="F52" s="11">
        <f t="shared" si="4"/>
        <v>-0.06399612921303258</v>
      </c>
      <c r="G52" s="64">
        <v>2577727.846936242</v>
      </c>
      <c r="H52" s="16">
        <f t="shared" si="5"/>
        <v>-164964.6043685642</v>
      </c>
      <c r="J52" s="82">
        <v>2821667.451329727</v>
      </c>
      <c r="K52" s="22">
        <v>8465010819</v>
      </c>
      <c r="L52" s="82">
        <v>243939.604393485</v>
      </c>
      <c r="M52" s="91">
        <f>C52-J52</f>
        <v>-408904.2087620492</v>
      </c>
    </row>
    <row r="53" spans="1:8" ht="15">
      <c r="A53" s="14" t="s">
        <v>603</v>
      </c>
      <c r="B53" s="26" t="s">
        <v>44</v>
      </c>
      <c r="C53" s="56">
        <f t="shared" si="3"/>
        <v>1619086.572245142</v>
      </c>
      <c r="D53" s="57">
        <v>4857264574</v>
      </c>
      <c r="E53" s="57">
        <v>4596357587</v>
      </c>
      <c r="F53" s="11">
        <f t="shared" si="4"/>
        <v>0.056763857480960606</v>
      </c>
      <c r="G53" s="64">
        <v>1532117.663547471</v>
      </c>
      <c r="H53" s="16">
        <f t="shared" si="5"/>
        <v>86968.90869767102</v>
      </c>
    </row>
    <row r="54" spans="1:8" ht="15">
      <c r="A54" s="14" t="s">
        <v>604</v>
      </c>
      <c r="B54" s="26" t="s">
        <v>45</v>
      </c>
      <c r="C54" s="56">
        <f t="shared" si="3"/>
        <v>1091657.742007833</v>
      </c>
      <c r="D54" s="57">
        <v>3274976501</v>
      </c>
      <c r="E54" s="57">
        <v>2897098261</v>
      </c>
      <c r="F54" s="11">
        <f t="shared" si="4"/>
        <v>0.13043335294729239</v>
      </c>
      <c r="G54" s="64">
        <v>965698.454633913</v>
      </c>
      <c r="H54" s="16">
        <f t="shared" si="5"/>
        <v>125959.28737391997</v>
      </c>
    </row>
    <row r="55" spans="1:8" ht="15">
      <c r="A55" s="14" t="s">
        <v>605</v>
      </c>
      <c r="B55" s="26" t="s">
        <v>46</v>
      </c>
      <c r="C55" s="56">
        <f t="shared" si="3"/>
        <v>969932.973066057</v>
      </c>
      <c r="D55" s="57">
        <v>2909801829</v>
      </c>
      <c r="E55" s="57">
        <v>2750870080</v>
      </c>
      <c r="F55" s="11">
        <f t="shared" si="4"/>
        <v>0.0577750836564408</v>
      </c>
      <c r="G55" s="64">
        <v>916955.77637664</v>
      </c>
      <c r="H55" s="16">
        <f t="shared" si="5"/>
        <v>52977.196689417004</v>
      </c>
    </row>
    <row r="56" spans="1:8" ht="15">
      <c r="A56" s="14" t="s">
        <v>606</v>
      </c>
      <c r="B56" s="26" t="s">
        <v>47</v>
      </c>
      <c r="C56" s="56">
        <f t="shared" si="3"/>
        <v>2373433.31323098</v>
      </c>
      <c r="D56" s="57">
        <v>7120307060</v>
      </c>
      <c r="E56" s="57">
        <v>6210098163</v>
      </c>
      <c r="F56" s="11">
        <f t="shared" si="4"/>
        <v>0.14656916414350082</v>
      </c>
      <c r="G56" s="64">
        <v>2070030.650967279</v>
      </c>
      <c r="H56" s="16">
        <f t="shared" si="5"/>
        <v>303402.6622637012</v>
      </c>
    </row>
    <row r="57" spans="1:8" ht="15">
      <c r="A57" s="14" t="s">
        <v>607</v>
      </c>
      <c r="B57" s="26" t="s">
        <v>48</v>
      </c>
      <c r="C57" s="56">
        <f t="shared" si="3"/>
        <v>395832.558833712</v>
      </c>
      <c r="D57" s="57">
        <v>1187498864</v>
      </c>
      <c r="E57" s="57">
        <v>1091460870</v>
      </c>
      <c r="F57" s="11">
        <f t="shared" si="4"/>
        <v>0.08799032254816427</v>
      </c>
      <c r="G57" s="64">
        <v>363819.92617971</v>
      </c>
      <c r="H57" s="16">
        <f t="shared" si="5"/>
        <v>32012.632654001995</v>
      </c>
    </row>
    <row r="58" spans="1:8" ht="15">
      <c r="A58" s="14" t="s">
        <v>608</v>
      </c>
      <c r="B58" s="26" t="s">
        <v>49</v>
      </c>
      <c r="C58" s="56">
        <f t="shared" si="3"/>
        <v>750873.825125424</v>
      </c>
      <c r="D58" s="57">
        <v>2252623728</v>
      </c>
      <c r="E58" s="57">
        <v>2066845173</v>
      </c>
      <c r="F58" s="11">
        <f t="shared" si="4"/>
        <v>0.08988508545627767</v>
      </c>
      <c r="G58" s="64">
        <v>688947.702051609</v>
      </c>
      <c r="H58" s="16">
        <f t="shared" si="5"/>
        <v>61926.1230738149</v>
      </c>
    </row>
    <row r="59" spans="1:8" ht="15">
      <c r="A59" s="14" t="s">
        <v>609</v>
      </c>
      <c r="B59" s="26" t="s">
        <v>50</v>
      </c>
      <c r="C59" s="56">
        <f t="shared" si="3"/>
        <v>343525.362807627</v>
      </c>
      <c r="D59" s="57">
        <v>1030577119</v>
      </c>
      <c r="E59" s="57">
        <v>980580410</v>
      </c>
      <c r="F59" s="11">
        <f t="shared" si="4"/>
        <v>0.05098685277630623</v>
      </c>
      <c r="G59" s="64">
        <v>326859.80980653</v>
      </c>
      <c r="H59" s="16">
        <f t="shared" si="5"/>
        <v>16665.553001096996</v>
      </c>
    </row>
    <row r="60" spans="1:8" ht="15">
      <c r="A60" s="14" t="s">
        <v>610</v>
      </c>
      <c r="B60" s="26" t="s">
        <v>51</v>
      </c>
      <c r="C60" s="56">
        <f t="shared" si="3"/>
        <v>702140.475858822</v>
      </c>
      <c r="D60" s="57">
        <v>2106423534</v>
      </c>
      <c r="E60" s="57">
        <v>1967672292</v>
      </c>
      <c r="F60" s="11">
        <f t="shared" si="4"/>
        <v>0.07051542198572566</v>
      </c>
      <c r="G60" s="64">
        <v>655890.108109236</v>
      </c>
      <c r="H60" s="16">
        <f t="shared" si="5"/>
        <v>46250.367749586</v>
      </c>
    </row>
    <row r="61" spans="1:8" ht="15">
      <c r="A61" s="14" t="s">
        <v>611</v>
      </c>
      <c r="B61" s="26" t="s">
        <v>52</v>
      </c>
      <c r="C61" s="56">
        <f t="shared" si="3"/>
        <v>495042.535623636</v>
      </c>
      <c r="D61" s="57">
        <v>1485129092</v>
      </c>
      <c r="E61" s="57">
        <v>1405615070</v>
      </c>
      <c r="F61" s="11">
        <f t="shared" si="4"/>
        <v>0.056568845694006394</v>
      </c>
      <c r="G61" s="64">
        <v>468537.88812831</v>
      </c>
      <c r="H61" s="16">
        <f t="shared" si="5"/>
        <v>26504.647495326004</v>
      </c>
    </row>
    <row r="62" spans="1:8" ht="15">
      <c r="A62" s="14" t="s">
        <v>612</v>
      </c>
      <c r="B62" s="26" t="s">
        <v>53</v>
      </c>
      <c r="C62" s="56">
        <f t="shared" si="3"/>
        <v>581970.025029393</v>
      </c>
      <c r="D62" s="57">
        <v>1745911821</v>
      </c>
      <c r="E62" s="57">
        <v>1653130527</v>
      </c>
      <c r="F62" s="11">
        <f t="shared" si="4"/>
        <v>0.05612460267633785</v>
      </c>
      <c r="G62" s="64">
        <v>551042.957956491</v>
      </c>
      <c r="H62" s="16">
        <f t="shared" si="5"/>
        <v>30927.06707290199</v>
      </c>
    </row>
    <row r="63" spans="1:8" ht="15">
      <c r="A63" s="14" t="s">
        <v>613</v>
      </c>
      <c r="B63" s="26" t="s">
        <v>54</v>
      </c>
      <c r="C63" s="56">
        <f t="shared" si="3"/>
        <v>509159.016507141</v>
      </c>
      <c r="D63" s="57">
        <v>1527478577</v>
      </c>
      <c r="E63" s="57">
        <v>1332750771</v>
      </c>
      <c r="F63" s="11">
        <f t="shared" si="4"/>
        <v>0.14610969300275872</v>
      </c>
      <c r="G63" s="64">
        <v>444249.812749743</v>
      </c>
      <c r="H63" s="16">
        <f t="shared" si="5"/>
        <v>64909.203757398005</v>
      </c>
    </row>
    <row r="64" spans="1:8" ht="15">
      <c r="A64" s="14" t="s">
        <v>614</v>
      </c>
      <c r="B64" s="26" t="s">
        <v>55</v>
      </c>
      <c r="C64" s="56">
        <f t="shared" si="3"/>
        <v>974663.953001739</v>
      </c>
      <c r="D64" s="57">
        <v>2923994783</v>
      </c>
      <c r="E64" s="57">
        <v>2737770368</v>
      </c>
      <c r="F64" s="11">
        <f t="shared" si="4"/>
        <v>0.0680204655498704</v>
      </c>
      <c r="G64" s="64">
        <v>912589.210076544</v>
      </c>
      <c r="H64" s="16">
        <f t="shared" si="5"/>
        <v>62074.74292519502</v>
      </c>
    </row>
    <row r="65" spans="1:8" ht="15">
      <c r="A65" s="14" t="s">
        <v>615</v>
      </c>
      <c r="B65" s="26" t="s">
        <v>56</v>
      </c>
      <c r="C65" s="56">
        <f t="shared" si="3"/>
        <v>1373376.918288375</v>
      </c>
      <c r="D65" s="57">
        <v>4120134875</v>
      </c>
      <c r="E65" s="57">
        <v>3397081665</v>
      </c>
      <c r="F65" s="11">
        <f t="shared" si="4"/>
        <v>0.21284540123058832</v>
      </c>
      <c r="G65" s="64">
        <v>1132359.422639445</v>
      </c>
      <c r="H65" s="16">
        <f t="shared" si="5"/>
        <v>241017.49564893008</v>
      </c>
    </row>
    <row r="66" spans="1:13" ht="15">
      <c r="A66" s="14" t="s">
        <v>616</v>
      </c>
      <c r="B66" s="26" t="s">
        <v>57</v>
      </c>
      <c r="C66" s="56">
        <f aca="true" t="shared" si="6" ref="C66:C97">D66*0.000333333</f>
        <v>2464145.289518913</v>
      </c>
      <c r="D66" s="57">
        <v>7392443261</v>
      </c>
      <c r="E66" s="57">
        <v>6507166637</v>
      </c>
      <c r="F66" s="11">
        <f aca="true" t="shared" si="7" ref="F66:F97">(D66-E66)/E66</f>
        <v>0.13604640443142843</v>
      </c>
      <c r="G66" s="64">
        <v>2169053.376611121</v>
      </c>
      <c r="H66" s="16">
        <f t="shared" si="5"/>
        <v>295091.9129077918</v>
      </c>
      <c r="J66" s="82">
        <v>2481902.6097615752</v>
      </c>
      <c r="K66" s="22">
        <v>7445715275</v>
      </c>
      <c r="L66" s="82">
        <v>312849.23315045424</v>
      </c>
      <c r="M66" s="91">
        <f>C66-J66</f>
        <v>-17757.32024266245</v>
      </c>
    </row>
    <row r="67" spans="1:8" ht="15">
      <c r="A67" s="14" t="s">
        <v>617</v>
      </c>
      <c r="B67" s="26" t="s">
        <v>58</v>
      </c>
      <c r="C67" s="56">
        <f t="shared" si="6"/>
        <v>624424.1089086</v>
      </c>
      <c r="D67" s="57">
        <v>1873274200</v>
      </c>
      <c r="E67" s="57">
        <v>1625414108</v>
      </c>
      <c r="F67" s="11">
        <f t="shared" si="7"/>
        <v>0.15249042738098345</v>
      </c>
      <c r="G67" s="64">
        <v>541804.160861964</v>
      </c>
      <c r="H67" s="16">
        <f t="shared" si="5"/>
        <v>82619.94804663607</v>
      </c>
    </row>
    <row r="68" spans="1:8" ht="15">
      <c r="A68" s="14" t="s">
        <v>618</v>
      </c>
      <c r="B68" s="26" t="s">
        <v>59</v>
      </c>
      <c r="C68" s="56">
        <f t="shared" si="6"/>
        <v>471262.748403447</v>
      </c>
      <c r="D68" s="57">
        <v>1413789659</v>
      </c>
      <c r="E68" s="57">
        <v>1340418419</v>
      </c>
      <c r="F68" s="11">
        <f t="shared" si="7"/>
        <v>0.054737564748429494</v>
      </c>
      <c r="G68" s="64">
        <v>446805.692860527</v>
      </c>
      <c r="H68" s="16">
        <f t="shared" si="5"/>
        <v>24457.05554291996</v>
      </c>
    </row>
    <row r="69" spans="1:8" ht="15">
      <c r="A69" s="14" t="s">
        <v>619</v>
      </c>
      <c r="B69" s="26" t="s">
        <v>60</v>
      </c>
      <c r="C69" s="56">
        <f t="shared" si="6"/>
        <v>844858.825806996</v>
      </c>
      <c r="D69" s="57">
        <v>2534579012</v>
      </c>
      <c r="E69" s="57">
        <v>2457435981</v>
      </c>
      <c r="F69" s="11">
        <f t="shared" si="7"/>
        <v>0.031391674735961314</v>
      </c>
      <c r="G69" s="64">
        <v>819144.507854673</v>
      </c>
      <c r="H69" s="16">
        <f t="shared" si="5"/>
        <v>25714.317952323006</v>
      </c>
    </row>
    <row r="70" spans="1:8" ht="15">
      <c r="A70" s="14" t="s">
        <v>620</v>
      </c>
      <c r="B70" s="26" t="s">
        <v>61</v>
      </c>
      <c r="C70" s="56">
        <f t="shared" si="6"/>
        <v>356408.31359133</v>
      </c>
      <c r="D70" s="57">
        <v>1069226010</v>
      </c>
      <c r="E70" s="57">
        <v>1036670245</v>
      </c>
      <c r="F70" s="11">
        <f t="shared" si="7"/>
        <v>0.03140416651970174</v>
      </c>
      <c r="G70" s="64">
        <v>345556.402776585</v>
      </c>
      <c r="H70" s="16">
        <f t="shared" si="5"/>
        <v>10851.910814745002</v>
      </c>
    </row>
    <row r="71" spans="1:8" ht="15">
      <c r="A71" s="14" t="s">
        <v>621</v>
      </c>
      <c r="B71" s="26" t="s">
        <v>62</v>
      </c>
      <c r="C71" s="56">
        <f t="shared" si="6"/>
        <v>825098.43490074</v>
      </c>
      <c r="D71" s="57">
        <v>2475297780</v>
      </c>
      <c r="E71" s="57">
        <v>2135229883</v>
      </c>
      <c r="F71" s="11">
        <f t="shared" si="7"/>
        <v>0.1592652387021693</v>
      </c>
      <c r="G71" s="64">
        <v>711742.582590039</v>
      </c>
      <c r="H71" s="16">
        <f aca="true" t="shared" si="8" ref="H71:H134">C71-G71</f>
        <v>113355.85231070104</v>
      </c>
    </row>
    <row r="72" spans="1:8" ht="15">
      <c r="A72" s="14" t="s">
        <v>622</v>
      </c>
      <c r="B72" s="26" t="s">
        <v>63</v>
      </c>
      <c r="C72" s="56">
        <f t="shared" si="6"/>
        <v>823131.0102015</v>
      </c>
      <c r="D72" s="57">
        <v>2469395500</v>
      </c>
      <c r="E72" s="57">
        <v>2179420402</v>
      </c>
      <c r="F72" s="11">
        <f t="shared" si="7"/>
        <v>0.13305147448096616</v>
      </c>
      <c r="G72" s="64">
        <v>726472.740859866</v>
      </c>
      <c r="H72" s="16">
        <f t="shared" si="8"/>
        <v>96658.269341634</v>
      </c>
    </row>
    <row r="73" spans="1:13" ht="15">
      <c r="A73" s="14" t="s">
        <v>623</v>
      </c>
      <c r="B73" s="26" t="s">
        <v>64</v>
      </c>
      <c r="C73" s="56">
        <f t="shared" si="6"/>
        <v>359266.67073297</v>
      </c>
      <c r="D73" s="57">
        <v>1077801090</v>
      </c>
      <c r="E73" s="57">
        <v>1032586080</v>
      </c>
      <c r="F73" s="11">
        <f t="shared" si="7"/>
        <v>0.043788126603449856</v>
      </c>
      <c r="G73" s="64">
        <v>344195.01580464</v>
      </c>
      <c r="H73" s="16">
        <f t="shared" si="8"/>
        <v>15071.654928329983</v>
      </c>
      <c r="J73" s="82">
        <v>400765.655233944</v>
      </c>
      <c r="K73" s="22">
        <v>1202298168</v>
      </c>
      <c r="L73" s="82">
        <v>56570.63942930399</v>
      </c>
      <c r="M73" s="91">
        <f>C73-J73</f>
        <v>-41498.98450097401</v>
      </c>
    </row>
    <row r="74" spans="1:8" ht="15">
      <c r="A74" s="14" t="s">
        <v>624</v>
      </c>
      <c r="B74" s="26" t="s">
        <v>65</v>
      </c>
      <c r="C74" s="56">
        <f t="shared" si="6"/>
        <v>475816.506849684</v>
      </c>
      <c r="D74" s="57">
        <v>1427450948</v>
      </c>
      <c r="E74" s="57">
        <v>1327990227</v>
      </c>
      <c r="F74" s="11">
        <f t="shared" si="7"/>
        <v>0.07489567240617953</v>
      </c>
      <c r="G74" s="64">
        <v>442662.966336591</v>
      </c>
      <c r="H74" s="16">
        <f t="shared" si="8"/>
        <v>33153.540513093</v>
      </c>
    </row>
    <row r="75" spans="1:8" ht="15">
      <c r="A75" s="14" t="s">
        <v>625</v>
      </c>
      <c r="B75" s="26" t="s">
        <v>66</v>
      </c>
      <c r="C75" s="56">
        <f t="shared" si="6"/>
        <v>1116772.338559878</v>
      </c>
      <c r="D75" s="57">
        <v>3350320366</v>
      </c>
      <c r="E75" s="57">
        <v>2762157381</v>
      </c>
      <c r="F75" s="11">
        <f t="shared" si="7"/>
        <v>0.21293608722145438</v>
      </c>
      <c r="G75" s="64">
        <v>920718.206280873</v>
      </c>
      <c r="H75" s="16">
        <f t="shared" si="8"/>
        <v>196054.13227900502</v>
      </c>
    </row>
    <row r="76" spans="1:8" ht="15">
      <c r="A76" s="14" t="s">
        <v>626</v>
      </c>
      <c r="B76" s="26" t="s">
        <v>67</v>
      </c>
      <c r="C76" s="56">
        <f t="shared" si="6"/>
        <v>646976.372689647</v>
      </c>
      <c r="D76" s="57">
        <v>1940931059</v>
      </c>
      <c r="E76" s="57">
        <v>1782043246</v>
      </c>
      <c r="F76" s="11">
        <f t="shared" si="7"/>
        <v>0.08916046979030497</v>
      </c>
      <c r="G76" s="64">
        <v>594013.821318918</v>
      </c>
      <c r="H76" s="16">
        <f t="shared" si="8"/>
        <v>52962.551370728994</v>
      </c>
    </row>
    <row r="77" spans="1:8" ht="15">
      <c r="A77" s="14" t="s">
        <v>627</v>
      </c>
      <c r="B77" s="26" t="s">
        <v>68</v>
      </c>
      <c r="C77" s="56">
        <f t="shared" si="6"/>
        <v>676294.517371473</v>
      </c>
      <c r="D77" s="57">
        <v>2028885581</v>
      </c>
      <c r="E77" s="57">
        <v>1892179435</v>
      </c>
      <c r="F77" s="11">
        <f t="shared" si="7"/>
        <v>0.07224798212649426</v>
      </c>
      <c r="G77" s="64">
        <v>630725.847606855</v>
      </c>
      <c r="H77" s="16">
        <f t="shared" si="8"/>
        <v>45568.66976461804</v>
      </c>
    </row>
    <row r="78" spans="1:8" ht="15">
      <c r="A78" s="14" t="s">
        <v>628</v>
      </c>
      <c r="B78" s="26" t="s">
        <v>69</v>
      </c>
      <c r="C78" s="56">
        <f t="shared" si="6"/>
        <v>1325144.035854639</v>
      </c>
      <c r="D78" s="57">
        <v>3975436083</v>
      </c>
      <c r="E78" s="57">
        <v>3791538312</v>
      </c>
      <c r="F78" s="11">
        <f t="shared" si="7"/>
        <v>0.04850215291718777</v>
      </c>
      <c r="G78" s="64">
        <v>1263844.840153896</v>
      </c>
      <c r="H78" s="16">
        <f t="shared" si="8"/>
        <v>61299.195700743</v>
      </c>
    </row>
    <row r="79" spans="1:8" ht="15">
      <c r="A79" s="14" t="s">
        <v>629</v>
      </c>
      <c r="B79" s="26" t="s">
        <v>70</v>
      </c>
      <c r="C79" s="56">
        <f t="shared" si="6"/>
        <v>4262162.874832863</v>
      </c>
      <c r="D79" s="57">
        <v>12786501411</v>
      </c>
      <c r="E79" s="57">
        <v>10848593910</v>
      </c>
      <c r="F79" s="11">
        <f t="shared" si="7"/>
        <v>0.17863213583962054</v>
      </c>
      <c r="G79" s="64">
        <v>3616194.35380203</v>
      </c>
      <c r="H79" s="16">
        <f t="shared" si="8"/>
        <v>645968.521030833</v>
      </c>
    </row>
    <row r="80" spans="1:8" ht="15">
      <c r="A80" s="14" t="s">
        <v>630</v>
      </c>
      <c r="B80" s="26" t="s">
        <v>71</v>
      </c>
      <c r="C80" s="56">
        <f t="shared" si="6"/>
        <v>706093.44390585</v>
      </c>
      <c r="D80" s="57">
        <v>2118282450</v>
      </c>
      <c r="E80" s="57">
        <v>1904666780</v>
      </c>
      <c r="F80" s="11">
        <f t="shared" si="7"/>
        <v>0.11215382776823565</v>
      </c>
      <c r="G80" s="64">
        <v>634888.29177774</v>
      </c>
      <c r="H80" s="16">
        <f t="shared" si="8"/>
        <v>71205.15212811006</v>
      </c>
    </row>
    <row r="81" spans="1:8" ht="15">
      <c r="A81" s="14" t="s">
        <v>631</v>
      </c>
      <c r="B81" s="26" t="s">
        <v>72</v>
      </c>
      <c r="C81" s="56">
        <f t="shared" si="6"/>
        <v>1371746.287252341</v>
      </c>
      <c r="D81" s="57">
        <v>4115242977</v>
      </c>
      <c r="E81" s="57">
        <v>3763317578</v>
      </c>
      <c r="F81" s="11">
        <f t="shared" si="7"/>
        <v>0.09351466935911089</v>
      </c>
      <c r="G81" s="64">
        <v>1254437.938227474</v>
      </c>
      <c r="H81" s="16">
        <f t="shared" si="8"/>
        <v>117308.34902486694</v>
      </c>
    </row>
    <row r="82" spans="1:8" ht="15">
      <c r="A82" s="14" t="s">
        <v>632</v>
      </c>
      <c r="B82" s="26" t="s">
        <v>73</v>
      </c>
      <c r="C82" s="56">
        <f t="shared" si="6"/>
        <v>767227.11943878</v>
      </c>
      <c r="D82" s="57">
        <v>2301683660</v>
      </c>
      <c r="E82" s="57">
        <v>2277610808</v>
      </c>
      <c r="F82" s="11">
        <f t="shared" si="7"/>
        <v>0.010569343943857857</v>
      </c>
      <c r="G82" s="64">
        <v>759202.843463064</v>
      </c>
      <c r="H82" s="16">
        <f t="shared" si="8"/>
        <v>8024.275975715951</v>
      </c>
    </row>
    <row r="83" spans="1:8" ht="15">
      <c r="A83" s="14" t="s">
        <v>633</v>
      </c>
      <c r="B83" s="26" t="s">
        <v>74</v>
      </c>
      <c r="C83" s="56">
        <f t="shared" si="6"/>
        <v>626284.836714537</v>
      </c>
      <c r="D83" s="57">
        <v>1878856389</v>
      </c>
      <c r="E83" s="57">
        <v>1726050304</v>
      </c>
      <c r="F83" s="11">
        <f t="shared" si="7"/>
        <v>0.08852933465837158</v>
      </c>
      <c r="G83" s="64">
        <v>575349.525983232</v>
      </c>
      <c r="H83" s="16">
        <f t="shared" si="8"/>
        <v>50935.31073130504</v>
      </c>
    </row>
    <row r="84" spans="1:8" ht="15">
      <c r="A84" s="14" t="s">
        <v>634</v>
      </c>
      <c r="B84" s="26" t="s">
        <v>75</v>
      </c>
      <c r="C84" s="56">
        <f t="shared" si="6"/>
        <v>2583159.397171353</v>
      </c>
      <c r="D84" s="57">
        <v>7749485941</v>
      </c>
      <c r="E84" s="57">
        <v>6900449603</v>
      </c>
      <c r="F84" s="11">
        <f t="shared" si="7"/>
        <v>0.12304072732172086</v>
      </c>
      <c r="G84" s="64">
        <v>2300147.567516799</v>
      </c>
      <c r="H84" s="16">
        <f t="shared" si="8"/>
        <v>283011.8296545539</v>
      </c>
    </row>
    <row r="85" spans="1:8" ht="15">
      <c r="A85" s="14" t="s">
        <v>635</v>
      </c>
      <c r="B85" s="26" t="s">
        <v>76</v>
      </c>
      <c r="C85" s="56">
        <f t="shared" si="6"/>
        <v>705966.765032529</v>
      </c>
      <c r="D85" s="57">
        <v>2117902413</v>
      </c>
      <c r="E85" s="57">
        <v>1981096584</v>
      </c>
      <c r="F85" s="11">
        <f t="shared" si="7"/>
        <v>0.06905560794203056</v>
      </c>
      <c r="G85" s="64">
        <v>660364.867634472</v>
      </c>
      <c r="H85" s="16">
        <f t="shared" si="8"/>
        <v>45601.897398057044</v>
      </c>
    </row>
    <row r="86" spans="1:8" ht="15">
      <c r="A86" s="14" t="s">
        <v>636</v>
      </c>
      <c r="B86" s="26" t="s">
        <v>77</v>
      </c>
      <c r="C86" s="56">
        <f t="shared" si="6"/>
        <v>776273.384059173</v>
      </c>
      <c r="D86" s="57">
        <v>2328822481</v>
      </c>
      <c r="E86" s="57">
        <v>2188336643</v>
      </c>
      <c r="F86" s="11">
        <f t="shared" si="7"/>
        <v>0.06419754403390485</v>
      </c>
      <c r="G86" s="64">
        <v>729444.818221119</v>
      </c>
      <c r="H86" s="16">
        <f t="shared" si="8"/>
        <v>46828.565838054055</v>
      </c>
    </row>
    <row r="87" spans="1:8" ht="15">
      <c r="A87" s="14" t="s">
        <v>637</v>
      </c>
      <c r="B87" s="26" t="s">
        <v>78</v>
      </c>
      <c r="C87" s="56">
        <f t="shared" si="6"/>
        <v>380488.125178161</v>
      </c>
      <c r="D87" s="57">
        <v>1141465517</v>
      </c>
      <c r="E87" s="57">
        <v>1099995241</v>
      </c>
      <c r="F87" s="11">
        <f t="shared" si="7"/>
        <v>0.03770041401479118</v>
      </c>
      <c r="G87" s="64">
        <v>366664.713668253</v>
      </c>
      <c r="H87" s="16">
        <f t="shared" si="8"/>
        <v>13823.411509908037</v>
      </c>
    </row>
    <row r="88" spans="1:8" ht="15">
      <c r="A88" s="14" t="s">
        <v>638</v>
      </c>
      <c r="B88" s="26" t="s">
        <v>79</v>
      </c>
      <c r="C88" s="56">
        <f t="shared" si="6"/>
        <v>78125.330207925</v>
      </c>
      <c r="D88" s="57">
        <v>234376225</v>
      </c>
      <c r="E88" s="57">
        <v>200153625</v>
      </c>
      <c r="F88" s="11">
        <f t="shared" si="7"/>
        <v>0.17098166470879556</v>
      </c>
      <c r="G88" s="64">
        <v>66717.808282125</v>
      </c>
      <c r="H88" s="16">
        <f>C88-G88</f>
        <v>11407.5219258</v>
      </c>
    </row>
    <row r="89" spans="1:8" ht="15">
      <c r="A89" s="14" t="s">
        <v>639</v>
      </c>
      <c r="B89" s="26" t="s">
        <v>80</v>
      </c>
      <c r="C89" s="56">
        <f t="shared" si="6"/>
        <v>1176611.279054211</v>
      </c>
      <c r="D89" s="57">
        <v>3529837367</v>
      </c>
      <c r="E89" s="57">
        <v>3190322575</v>
      </c>
      <c r="F89" s="11">
        <f t="shared" si="7"/>
        <v>0.10642020799417125</v>
      </c>
      <c r="G89" s="64">
        <v>1063439.794892475</v>
      </c>
      <c r="H89" s="16">
        <f t="shared" si="8"/>
        <v>113171.48416173598</v>
      </c>
    </row>
    <row r="90" spans="1:8" ht="15">
      <c r="A90" s="14" t="s">
        <v>640</v>
      </c>
      <c r="B90" s="26" t="s">
        <v>81</v>
      </c>
      <c r="C90" s="56">
        <f t="shared" si="6"/>
        <v>1004949.015716646</v>
      </c>
      <c r="D90" s="57">
        <v>3014850062</v>
      </c>
      <c r="E90" s="57">
        <v>2923122177</v>
      </c>
      <c r="F90" s="11">
        <f t="shared" si="7"/>
        <v>0.03138010642242136</v>
      </c>
      <c r="G90" s="64">
        <v>974373.084625941</v>
      </c>
      <c r="H90" s="16">
        <f t="shared" si="8"/>
        <v>30575.93109070498</v>
      </c>
    </row>
    <row r="91" spans="1:8" ht="15">
      <c r="A91" s="14" t="s">
        <v>641</v>
      </c>
      <c r="B91" s="26" t="s">
        <v>82</v>
      </c>
      <c r="C91" s="56">
        <f t="shared" si="6"/>
        <v>840386.520279306</v>
      </c>
      <c r="D91" s="57">
        <v>2521162082</v>
      </c>
      <c r="E91" s="57">
        <v>2467941241</v>
      </c>
      <c r="F91" s="11">
        <f t="shared" si="7"/>
        <v>0.021564873634687967</v>
      </c>
      <c r="G91" s="64">
        <v>822646.257686253</v>
      </c>
      <c r="H91" s="16">
        <f t="shared" si="8"/>
        <v>17740.262593052932</v>
      </c>
    </row>
    <row r="92" spans="1:8" ht="15">
      <c r="A92" s="14" t="s">
        <v>642</v>
      </c>
      <c r="B92" s="26" t="s">
        <v>83</v>
      </c>
      <c r="C92" s="56">
        <f t="shared" si="6"/>
        <v>278537.071129317</v>
      </c>
      <c r="D92" s="57">
        <v>835612049</v>
      </c>
      <c r="E92" s="57">
        <v>729780396</v>
      </c>
      <c r="F92" s="11">
        <f t="shared" si="7"/>
        <v>0.1450184926589889</v>
      </c>
      <c r="G92" s="64">
        <v>243259.888739868</v>
      </c>
      <c r="H92" s="16">
        <f t="shared" si="8"/>
        <v>35277.18238944898</v>
      </c>
    </row>
    <row r="93" spans="1:8" ht="15">
      <c r="A93" s="14" t="s">
        <v>643</v>
      </c>
      <c r="B93" s="26" t="s">
        <v>84</v>
      </c>
      <c r="C93" s="56">
        <f t="shared" si="6"/>
        <v>2386795.514202099</v>
      </c>
      <c r="D93" s="57">
        <v>7160393703</v>
      </c>
      <c r="E93" s="57">
        <v>6489460230</v>
      </c>
      <c r="F93" s="11">
        <f t="shared" si="7"/>
        <v>0.1033881785573405</v>
      </c>
      <c r="G93" s="64">
        <v>2163151.24684659</v>
      </c>
      <c r="H93" s="16">
        <f t="shared" si="8"/>
        <v>223644.26735550864</v>
      </c>
    </row>
    <row r="94" spans="1:8" ht="15">
      <c r="A94" s="14" t="s">
        <v>644</v>
      </c>
      <c r="B94" s="26" t="s">
        <v>85</v>
      </c>
      <c r="C94" s="56">
        <f t="shared" si="6"/>
        <v>1673660.846670813</v>
      </c>
      <c r="D94" s="57">
        <v>5020987561</v>
      </c>
      <c r="E94" s="57">
        <v>4764238771</v>
      </c>
      <c r="F94" s="11">
        <f t="shared" si="7"/>
        <v>0.05389083174479712</v>
      </c>
      <c r="G94" s="64">
        <v>1588078.0022537431</v>
      </c>
      <c r="H94" s="16">
        <f t="shared" si="8"/>
        <v>85582.8444170698</v>
      </c>
    </row>
    <row r="95" spans="1:8" ht="15">
      <c r="A95" s="14" t="s">
        <v>645</v>
      </c>
      <c r="B95" s="26" t="s">
        <v>86</v>
      </c>
      <c r="C95" s="56">
        <f t="shared" si="6"/>
        <v>213108.662557791</v>
      </c>
      <c r="D95" s="57">
        <v>639326627</v>
      </c>
      <c r="E95" s="57">
        <v>461507534</v>
      </c>
      <c r="F95" s="11">
        <f t="shared" si="7"/>
        <v>0.3853005203594358</v>
      </c>
      <c r="G95" s="64">
        <v>153835.690830822</v>
      </c>
      <c r="H95" s="16">
        <f t="shared" si="8"/>
        <v>59272.971726969</v>
      </c>
    </row>
    <row r="96" spans="1:13" ht="15">
      <c r="A96" s="14" t="s">
        <v>646</v>
      </c>
      <c r="B96" s="26" t="s">
        <v>87</v>
      </c>
      <c r="C96" s="56">
        <f t="shared" si="6"/>
        <v>998733.466598868</v>
      </c>
      <c r="D96" s="57">
        <v>2996203396</v>
      </c>
      <c r="E96" s="57">
        <v>2773789176</v>
      </c>
      <c r="F96" s="11">
        <f t="shared" si="7"/>
        <v>0.08018425550305774</v>
      </c>
      <c r="G96" s="64">
        <v>924595.467403608</v>
      </c>
      <c r="H96" s="16">
        <f t="shared" si="8"/>
        <v>74137.99919526</v>
      </c>
      <c r="J96" s="82">
        <v>1009086.81757884</v>
      </c>
      <c r="K96" s="22">
        <v>3027263480</v>
      </c>
      <c r="L96" s="82">
        <v>84491.35017523193</v>
      </c>
      <c r="M96" s="91">
        <f>C96-J96</f>
        <v>-10353.350979971932</v>
      </c>
    </row>
    <row r="97" spans="1:8" ht="15">
      <c r="A97" s="14" t="s">
        <v>647</v>
      </c>
      <c r="B97" s="26" t="s">
        <v>88</v>
      </c>
      <c r="C97" s="56">
        <f t="shared" si="6"/>
        <v>647344.498654854</v>
      </c>
      <c r="D97" s="57">
        <v>1942035438</v>
      </c>
      <c r="E97" s="57">
        <v>1828713081</v>
      </c>
      <c r="F97" s="11">
        <f t="shared" si="7"/>
        <v>0.06196836353247478</v>
      </c>
      <c r="G97" s="64">
        <v>609570.417428973</v>
      </c>
      <c r="H97" s="16">
        <f t="shared" si="8"/>
        <v>37774.081225881004</v>
      </c>
    </row>
    <row r="98" spans="1:8" ht="15.75" customHeight="1">
      <c r="A98" s="14" t="s">
        <v>648</v>
      </c>
      <c r="B98" s="26" t="s">
        <v>89</v>
      </c>
      <c r="C98" s="56">
        <f aca="true" t="shared" si="9" ref="C98:C103">D98*0.000333333</f>
        <v>465238.094428107</v>
      </c>
      <c r="D98" s="57">
        <v>1395715679</v>
      </c>
      <c r="E98" s="57">
        <v>1317154131</v>
      </c>
      <c r="F98" s="11">
        <f aca="true" t="shared" si="10" ref="F98:F103">(D98-E98)/E98</f>
        <v>0.059644916377671824</v>
      </c>
      <c r="G98" s="64">
        <v>439050.937948623</v>
      </c>
      <c r="H98" s="16">
        <f t="shared" si="8"/>
        <v>26187.156479484052</v>
      </c>
    </row>
    <row r="99" spans="1:8" ht="15">
      <c r="A99" s="14" t="s">
        <v>649</v>
      </c>
      <c r="B99" s="26" t="s">
        <v>90</v>
      </c>
      <c r="C99" s="56">
        <f t="shared" si="9"/>
        <v>697894.727104575</v>
      </c>
      <c r="D99" s="57">
        <v>2093686275</v>
      </c>
      <c r="E99" s="57">
        <v>1966693383</v>
      </c>
      <c r="F99" s="11">
        <f t="shared" si="10"/>
        <v>0.06457177976888531</v>
      </c>
      <c r="G99" s="64">
        <v>655563.805435539</v>
      </c>
      <c r="H99" s="16">
        <f t="shared" si="8"/>
        <v>42330.92166903603</v>
      </c>
    </row>
    <row r="100" spans="1:8" ht="15">
      <c r="A100" s="14" t="s">
        <v>650</v>
      </c>
      <c r="B100" s="26" t="s">
        <v>91</v>
      </c>
      <c r="C100" s="56">
        <f t="shared" si="9"/>
        <v>757856.334476241</v>
      </c>
      <c r="D100" s="74">
        <v>2273571277</v>
      </c>
      <c r="E100" s="57">
        <v>2231534289</v>
      </c>
      <c r="F100" s="11">
        <f t="shared" si="10"/>
        <v>0.018837706508573394</v>
      </c>
      <c r="G100" s="64">
        <v>743844.019155237</v>
      </c>
      <c r="H100" s="16">
        <f t="shared" si="8"/>
        <v>14012.315321004018</v>
      </c>
    </row>
    <row r="101" spans="1:8" ht="15">
      <c r="A101" s="14" t="s">
        <v>651</v>
      </c>
      <c r="B101" s="26" t="s">
        <v>92</v>
      </c>
      <c r="C101" s="56">
        <f t="shared" si="9"/>
        <v>830554.611777891</v>
      </c>
      <c r="D101" s="57">
        <v>2491666327</v>
      </c>
      <c r="E101" s="57">
        <v>2215543240</v>
      </c>
      <c r="F101" s="11">
        <f t="shared" si="10"/>
        <v>0.1246299697585681</v>
      </c>
      <c r="G101" s="64">
        <v>738513.67481892</v>
      </c>
      <c r="H101" s="16">
        <f t="shared" si="8"/>
        <v>92040.93695897108</v>
      </c>
    </row>
    <row r="102" spans="1:8" ht="15" customHeight="1">
      <c r="A102" s="14" t="s">
        <v>652</v>
      </c>
      <c r="B102" s="26" t="s">
        <v>93</v>
      </c>
      <c r="C102" s="56">
        <f t="shared" si="9"/>
        <v>607899.995766063</v>
      </c>
      <c r="D102" s="57">
        <v>1823701811</v>
      </c>
      <c r="E102" s="57">
        <v>1642132890</v>
      </c>
      <c r="F102" s="11">
        <f t="shared" si="10"/>
        <v>0.1105689570592548</v>
      </c>
      <c r="G102" s="64">
        <v>547377.08262237</v>
      </c>
      <c r="H102" s="16">
        <f t="shared" si="8"/>
        <v>60522.913143693004</v>
      </c>
    </row>
    <row r="103" spans="1:8" ht="15" customHeight="1">
      <c r="A103" s="14" t="s">
        <v>653</v>
      </c>
      <c r="B103" s="26" t="s">
        <v>94</v>
      </c>
      <c r="C103" s="56">
        <f t="shared" si="9"/>
        <v>1696889.20644243</v>
      </c>
      <c r="D103" s="57">
        <v>5090672710</v>
      </c>
      <c r="E103" s="57">
        <v>4820974035</v>
      </c>
      <c r="F103" s="11">
        <f t="shared" si="10"/>
        <v>0.055942776924746494</v>
      </c>
      <c r="G103" s="64">
        <v>1606989.738008655</v>
      </c>
      <c r="H103" s="16">
        <f t="shared" si="8"/>
        <v>89899.46843377501</v>
      </c>
    </row>
    <row r="104" spans="1:13" s="18" customFormat="1" ht="15" customHeight="1">
      <c r="A104" s="14"/>
      <c r="B104" s="26"/>
      <c r="C104" s="56"/>
      <c r="D104" s="58"/>
      <c r="E104" s="58"/>
      <c r="F104" s="11"/>
      <c r="G104" s="64"/>
      <c r="H104" s="16"/>
      <c r="J104" s="83"/>
      <c r="K104" s="87"/>
      <c r="L104" s="83"/>
      <c r="M104" s="92"/>
    </row>
    <row r="105" spans="1:13" s="18" customFormat="1" ht="15" customHeight="1">
      <c r="A105" s="17"/>
      <c r="B105" s="26" t="s">
        <v>848</v>
      </c>
      <c r="C105" s="56">
        <f>D105*0.000333333</f>
        <v>70017973.59362306</v>
      </c>
      <c r="D105" s="68">
        <v>210054130835</v>
      </c>
      <c r="E105" s="68">
        <v>193321100266</v>
      </c>
      <c r="F105" s="11">
        <f>(D105-E105)/E105</f>
        <v>0.0865556348788425</v>
      </c>
      <c r="G105" s="64">
        <v>64440302.31496658</v>
      </c>
      <c r="H105" s="16">
        <f t="shared" si="8"/>
        <v>5577671.278656475</v>
      </c>
      <c r="J105" s="83"/>
      <c r="K105" s="87"/>
      <c r="L105" s="83"/>
      <c r="M105" s="92"/>
    </row>
    <row r="106" spans="1:8" ht="15.75">
      <c r="A106" s="17"/>
      <c r="B106" s="26"/>
      <c r="C106" s="56"/>
      <c r="D106" s="57"/>
      <c r="E106" s="57"/>
      <c r="F106" s="11"/>
      <c r="G106" s="64"/>
      <c r="H106" s="16"/>
    </row>
    <row r="107" spans="1:8" ht="15">
      <c r="A107" s="14"/>
      <c r="C107" s="56"/>
      <c r="D107" s="57"/>
      <c r="E107" s="57"/>
      <c r="F107" s="11"/>
      <c r="G107" s="64"/>
      <c r="H107" s="16"/>
    </row>
    <row r="108" spans="1:8" ht="15.75">
      <c r="A108" s="14"/>
      <c r="B108" s="66" t="s">
        <v>95</v>
      </c>
      <c r="C108" s="56"/>
      <c r="D108" s="57"/>
      <c r="E108" s="57"/>
      <c r="F108" s="11"/>
      <c r="G108" s="64"/>
      <c r="H108" s="16"/>
    </row>
    <row r="109" spans="1:8" ht="15">
      <c r="A109" s="14" t="s">
        <v>654</v>
      </c>
      <c r="B109" s="26" t="s">
        <v>96</v>
      </c>
      <c r="C109" s="56">
        <f aca="true" t="shared" si="11" ref="C109:C148">D109*0.000333333</f>
        <v>67255.644410955</v>
      </c>
      <c r="D109" s="57">
        <v>201767135</v>
      </c>
      <c r="E109" s="57">
        <v>192009077</v>
      </c>
      <c r="F109" s="11">
        <f aca="true" t="shared" si="12" ref="F109:F148">(D109-E109)/E109</f>
        <v>0.05082081614297849</v>
      </c>
      <c r="G109" s="64">
        <v>64002.961663641</v>
      </c>
      <c r="H109" s="16">
        <f t="shared" si="8"/>
        <v>3252.6827473140074</v>
      </c>
    </row>
    <row r="110" spans="1:8" ht="15">
      <c r="A110" s="14" t="s">
        <v>655</v>
      </c>
      <c r="B110" s="26" t="s">
        <v>97</v>
      </c>
      <c r="C110" s="56">
        <f t="shared" si="11"/>
        <v>49516.72048323</v>
      </c>
      <c r="D110" s="57">
        <v>148550310</v>
      </c>
      <c r="E110" s="57">
        <v>128101460</v>
      </c>
      <c r="F110" s="11">
        <f t="shared" si="12"/>
        <v>0.15963010882155443</v>
      </c>
      <c r="G110" s="64">
        <v>42700.44396618</v>
      </c>
      <c r="H110" s="16">
        <f t="shared" si="8"/>
        <v>6816.276517049999</v>
      </c>
    </row>
    <row r="111" spans="1:8" ht="15">
      <c r="A111" s="14" t="s">
        <v>656</v>
      </c>
      <c r="B111" s="26" t="s">
        <v>98</v>
      </c>
      <c r="C111" s="56">
        <f t="shared" si="11"/>
        <v>141660.02400650101</v>
      </c>
      <c r="D111" s="57">
        <v>424980497</v>
      </c>
      <c r="E111" s="57">
        <v>365940881</v>
      </c>
      <c r="F111" s="11">
        <f t="shared" si="12"/>
        <v>0.16133648648017546</v>
      </c>
      <c r="G111" s="64">
        <v>121980.171686373</v>
      </c>
      <c r="H111" s="16">
        <f t="shared" si="8"/>
        <v>19679.85232012802</v>
      </c>
    </row>
    <row r="112" spans="1:8" ht="15">
      <c r="A112" s="14" t="s">
        <v>657</v>
      </c>
      <c r="B112" s="26" t="s">
        <v>99</v>
      </c>
      <c r="C112" s="56">
        <f t="shared" si="11"/>
        <v>578726.716606038</v>
      </c>
      <c r="D112" s="57">
        <v>1736181886</v>
      </c>
      <c r="E112" s="57">
        <v>1601389346</v>
      </c>
      <c r="F112" s="11">
        <f t="shared" si="12"/>
        <v>0.08417224726559408</v>
      </c>
      <c r="G112" s="64">
        <v>533795.914870218</v>
      </c>
      <c r="H112" s="16">
        <f t="shared" si="8"/>
        <v>44930.801735820016</v>
      </c>
    </row>
    <row r="113" spans="1:8" ht="15">
      <c r="A113" s="14" t="s">
        <v>658</v>
      </c>
      <c r="B113" s="26" t="s">
        <v>100</v>
      </c>
      <c r="C113" s="56">
        <f t="shared" si="11"/>
        <v>252961.562704851</v>
      </c>
      <c r="D113" s="57">
        <v>758885447</v>
      </c>
      <c r="E113" s="57">
        <v>651609187</v>
      </c>
      <c r="F113" s="11">
        <f t="shared" si="12"/>
        <v>0.1646328230789662</v>
      </c>
      <c r="G113" s="64">
        <v>217202.845130271</v>
      </c>
      <c r="H113" s="16">
        <f t="shared" si="8"/>
        <v>35758.71757458002</v>
      </c>
    </row>
    <row r="114" spans="1:8" ht="15">
      <c r="A114" s="14" t="s">
        <v>659</v>
      </c>
      <c r="B114" s="26" t="s">
        <v>101</v>
      </c>
      <c r="C114" s="56">
        <f t="shared" si="11"/>
        <v>1043593.574072049</v>
      </c>
      <c r="D114" s="57">
        <v>3130783853</v>
      </c>
      <c r="E114" s="57">
        <v>2735474178</v>
      </c>
      <c r="F114" s="11">
        <f t="shared" si="12"/>
        <v>0.14451230363615591</v>
      </c>
      <c r="G114" s="64">
        <v>911823.814175274</v>
      </c>
      <c r="H114" s="16">
        <f t="shared" si="8"/>
        <v>131769.759896775</v>
      </c>
    </row>
    <row r="115" spans="1:8" ht="15">
      <c r="A115" s="14" t="s">
        <v>660</v>
      </c>
      <c r="B115" s="26" t="s">
        <v>102</v>
      </c>
      <c r="C115" s="56">
        <f t="shared" si="11"/>
        <v>335347.302985695</v>
      </c>
      <c r="D115" s="57">
        <v>1006042915</v>
      </c>
      <c r="E115" s="57">
        <v>902211698</v>
      </c>
      <c r="F115" s="11">
        <f t="shared" si="12"/>
        <v>0.11508520365028563</v>
      </c>
      <c r="G115" s="64">
        <v>300736.931929434</v>
      </c>
      <c r="H115" s="16">
        <f t="shared" si="8"/>
        <v>34610.37105626101</v>
      </c>
    </row>
    <row r="116" spans="1:8" ht="15">
      <c r="A116" s="14" t="s">
        <v>661</v>
      </c>
      <c r="B116" s="26" t="s">
        <v>103</v>
      </c>
      <c r="C116" s="56">
        <f t="shared" si="11"/>
        <v>756923.007742902</v>
      </c>
      <c r="D116" s="57">
        <v>2270771294</v>
      </c>
      <c r="E116" s="57">
        <v>1982029715</v>
      </c>
      <c r="F116" s="11">
        <f t="shared" si="12"/>
        <v>0.1456797427479537</v>
      </c>
      <c r="G116" s="64">
        <v>660675.910990095</v>
      </c>
      <c r="H116" s="16">
        <f t="shared" si="8"/>
        <v>96247.09675280703</v>
      </c>
    </row>
    <row r="117" spans="1:8" ht="15">
      <c r="A117" s="14" t="s">
        <v>662</v>
      </c>
      <c r="B117" s="26" t="s">
        <v>104</v>
      </c>
      <c r="C117" s="56">
        <f t="shared" si="11"/>
        <v>175665.970667187</v>
      </c>
      <c r="D117" s="57">
        <v>526998439</v>
      </c>
      <c r="E117" s="57">
        <v>471083026</v>
      </c>
      <c r="F117" s="11">
        <f t="shared" si="12"/>
        <v>0.11869545263556153</v>
      </c>
      <c r="G117" s="64">
        <v>157027.518305658</v>
      </c>
      <c r="H117" s="16">
        <f t="shared" si="8"/>
        <v>18638.452361528995</v>
      </c>
    </row>
    <row r="118" spans="1:8" ht="15">
      <c r="A118" s="14" t="s">
        <v>663</v>
      </c>
      <c r="B118" s="26" t="s">
        <v>105</v>
      </c>
      <c r="C118" s="56">
        <f t="shared" si="11"/>
        <v>650872.450126899</v>
      </c>
      <c r="D118" s="57">
        <v>1952619303</v>
      </c>
      <c r="E118" s="57">
        <v>1726482370</v>
      </c>
      <c r="F118" s="11">
        <f t="shared" si="12"/>
        <v>0.1309813160733289</v>
      </c>
      <c r="G118" s="64">
        <v>575493.54783921</v>
      </c>
      <c r="H118" s="16">
        <f t="shared" si="8"/>
        <v>75378.90228768904</v>
      </c>
    </row>
    <row r="119" spans="1:8" ht="15">
      <c r="A119" s="14" t="s">
        <v>664</v>
      </c>
      <c r="B119" s="26" t="s">
        <v>106</v>
      </c>
      <c r="C119" s="56">
        <f t="shared" si="11"/>
        <v>218981.01101877</v>
      </c>
      <c r="D119" s="57">
        <v>656943690</v>
      </c>
      <c r="E119" s="57">
        <v>564747499</v>
      </c>
      <c r="F119" s="11">
        <f t="shared" si="12"/>
        <v>0.163252057181753</v>
      </c>
      <c r="G119" s="64">
        <v>188248.978084167</v>
      </c>
      <c r="H119" s="16">
        <f t="shared" si="8"/>
        <v>30732.03293460299</v>
      </c>
    </row>
    <row r="120" spans="1:8" ht="15">
      <c r="A120" s="14" t="s">
        <v>665</v>
      </c>
      <c r="B120" s="26" t="s">
        <v>107</v>
      </c>
      <c r="C120" s="56">
        <f t="shared" si="11"/>
        <v>237400.97859878402</v>
      </c>
      <c r="D120" s="57">
        <v>712203648</v>
      </c>
      <c r="E120" s="57">
        <v>615068336</v>
      </c>
      <c r="F120" s="11">
        <f t="shared" si="12"/>
        <v>0.15792604872444613</v>
      </c>
      <c r="G120" s="64">
        <v>205022.573643888</v>
      </c>
      <c r="H120" s="16">
        <f t="shared" si="8"/>
        <v>32378.404954896017</v>
      </c>
    </row>
    <row r="121" spans="1:8" ht="15">
      <c r="A121" s="14" t="s">
        <v>666</v>
      </c>
      <c r="B121" s="26" t="s">
        <v>108</v>
      </c>
      <c r="C121" s="56">
        <f t="shared" si="11"/>
        <v>2168108.843222322</v>
      </c>
      <c r="D121" s="57">
        <v>6504333034</v>
      </c>
      <c r="E121" s="57">
        <v>5939953861</v>
      </c>
      <c r="F121" s="11">
        <f t="shared" si="12"/>
        <v>0.09501406681044251</v>
      </c>
      <c r="G121" s="64">
        <v>1979982.640348713</v>
      </c>
      <c r="H121" s="16">
        <f t="shared" si="8"/>
        <v>188126.20287360903</v>
      </c>
    </row>
    <row r="122" spans="1:8" ht="15">
      <c r="A122" s="14" t="s">
        <v>667</v>
      </c>
      <c r="B122" s="26" t="s">
        <v>109</v>
      </c>
      <c r="C122" s="56">
        <f t="shared" si="11"/>
        <v>20378.838287808</v>
      </c>
      <c r="D122" s="57">
        <v>61136576</v>
      </c>
      <c r="E122" s="57">
        <v>58881781</v>
      </c>
      <c r="F122" s="11">
        <f t="shared" si="12"/>
        <v>0.03829359373487701</v>
      </c>
      <c r="G122" s="64">
        <v>19627.240706073</v>
      </c>
      <c r="H122" s="16">
        <f t="shared" si="8"/>
        <v>751.5975817350009</v>
      </c>
    </row>
    <row r="123" spans="1:8" ht="15">
      <c r="A123" s="14" t="s">
        <v>668</v>
      </c>
      <c r="B123" s="26" t="s">
        <v>110</v>
      </c>
      <c r="C123" s="56">
        <f t="shared" si="11"/>
        <v>466237.127429073</v>
      </c>
      <c r="D123" s="57">
        <v>1398712781</v>
      </c>
      <c r="E123" s="57">
        <v>1312312149</v>
      </c>
      <c r="F123" s="11">
        <f t="shared" si="12"/>
        <v>0.06583847605604999</v>
      </c>
      <c r="G123" s="64">
        <v>437436.945562617</v>
      </c>
      <c r="H123" s="16">
        <f t="shared" si="8"/>
        <v>28800.181866455998</v>
      </c>
    </row>
    <row r="124" spans="1:8" ht="15">
      <c r="A124" s="14" t="s">
        <v>669</v>
      </c>
      <c r="B124" s="26" t="s">
        <v>111</v>
      </c>
      <c r="C124" s="56">
        <f t="shared" si="11"/>
        <v>323016.415316595</v>
      </c>
      <c r="D124" s="57">
        <v>969050215</v>
      </c>
      <c r="E124" s="57">
        <v>901260223</v>
      </c>
      <c r="F124" s="11">
        <f t="shared" si="12"/>
        <v>0.07521689104879091</v>
      </c>
      <c r="G124" s="64">
        <v>300419.773913259</v>
      </c>
      <c r="H124" s="16">
        <f t="shared" si="8"/>
        <v>22596.64140333602</v>
      </c>
    </row>
    <row r="125" spans="1:8" ht="15">
      <c r="A125" s="14" t="s">
        <v>670</v>
      </c>
      <c r="B125" s="26" t="s">
        <v>112</v>
      </c>
      <c r="C125" s="56">
        <f t="shared" si="11"/>
        <v>534437.534228598</v>
      </c>
      <c r="D125" s="57">
        <v>1603314206</v>
      </c>
      <c r="E125" s="57">
        <v>1422777479</v>
      </c>
      <c r="F125" s="11">
        <f t="shared" si="12"/>
        <v>0.12689034628724258</v>
      </c>
      <c r="G125" s="64">
        <v>474258.685407507</v>
      </c>
      <c r="H125" s="16">
        <f t="shared" si="8"/>
        <v>60178.848821091</v>
      </c>
    </row>
    <row r="126" spans="1:8" ht="15">
      <c r="A126" s="14" t="s">
        <v>671</v>
      </c>
      <c r="B126" s="26" t="s">
        <v>113</v>
      </c>
      <c r="C126" s="56">
        <f t="shared" si="11"/>
        <v>453635.639363907</v>
      </c>
      <c r="D126" s="57">
        <v>1360908279</v>
      </c>
      <c r="E126" s="57">
        <v>1275648902</v>
      </c>
      <c r="F126" s="11">
        <f t="shared" si="12"/>
        <v>0.06683608386784783</v>
      </c>
      <c r="G126" s="64">
        <v>425215.875450366</v>
      </c>
      <c r="H126" s="16">
        <f t="shared" si="8"/>
        <v>28419.763913540985</v>
      </c>
    </row>
    <row r="127" spans="1:8" ht="15">
      <c r="A127" s="14" t="s">
        <v>672</v>
      </c>
      <c r="B127" s="26" t="s">
        <v>114</v>
      </c>
      <c r="C127" s="56">
        <f t="shared" si="11"/>
        <v>549370.771628679</v>
      </c>
      <c r="D127" s="57">
        <v>1648113963</v>
      </c>
      <c r="E127" s="57">
        <v>1545316014</v>
      </c>
      <c r="F127" s="11">
        <f t="shared" si="12"/>
        <v>0.06652228286556798</v>
      </c>
      <c r="G127" s="64">
        <v>515104.822894662</v>
      </c>
      <c r="H127" s="16">
        <f t="shared" si="8"/>
        <v>34265.94873401703</v>
      </c>
    </row>
    <row r="128" spans="1:8" ht="15">
      <c r="A128" s="14" t="s">
        <v>673</v>
      </c>
      <c r="B128" s="26" t="s">
        <v>115</v>
      </c>
      <c r="C128" s="56">
        <f t="shared" si="11"/>
        <v>1367249.121749511</v>
      </c>
      <c r="D128" s="57">
        <v>4101751467</v>
      </c>
      <c r="E128" s="57">
        <v>3622511296</v>
      </c>
      <c r="F128" s="11">
        <f t="shared" si="12"/>
        <v>0.1322950107924246</v>
      </c>
      <c r="G128" s="64">
        <v>1207502.557829568</v>
      </c>
      <c r="H128" s="16">
        <f t="shared" si="8"/>
        <v>159746.56391994306</v>
      </c>
    </row>
    <row r="129" spans="1:8" ht="15">
      <c r="A129" s="14" t="s">
        <v>674</v>
      </c>
      <c r="B129" s="26" t="s">
        <v>116</v>
      </c>
      <c r="C129" s="56">
        <f t="shared" si="11"/>
        <v>203892.612440517</v>
      </c>
      <c r="D129" s="57">
        <v>611678449</v>
      </c>
      <c r="E129" s="57">
        <v>546823155</v>
      </c>
      <c r="F129" s="11">
        <f t="shared" si="12"/>
        <v>0.11860378150958147</v>
      </c>
      <c r="G129" s="64">
        <v>182274.202725615</v>
      </c>
      <c r="H129" s="16">
        <f t="shared" si="8"/>
        <v>21618.409714901994</v>
      </c>
    </row>
    <row r="130" spans="1:8" ht="15">
      <c r="A130" s="14" t="s">
        <v>675</v>
      </c>
      <c r="B130" s="26" t="s">
        <v>117</v>
      </c>
      <c r="C130" s="56">
        <f t="shared" si="11"/>
        <v>1782462.3242025601</v>
      </c>
      <c r="D130" s="57">
        <v>5347392320</v>
      </c>
      <c r="E130" s="57">
        <v>5236054234</v>
      </c>
      <c r="F130" s="11">
        <f t="shared" si="12"/>
        <v>0.021263738117346626</v>
      </c>
      <c r="G130" s="64">
        <v>1745349.665981922</v>
      </c>
      <c r="H130" s="16">
        <f t="shared" si="8"/>
        <v>37112.658220638055</v>
      </c>
    </row>
    <row r="131" spans="1:8" ht="15">
      <c r="A131" s="14" t="s">
        <v>686</v>
      </c>
      <c r="B131" s="26" t="s">
        <v>118</v>
      </c>
      <c r="C131" s="56">
        <f t="shared" si="11"/>
        <v>260484.284515455</v>
      </c>
      <c r="D131" s="57">
        <v>781453635</v>
      </c>
      <c r="E131" s="57">
        <v>695308375</v>
      </c>
      <c r="F131" s="11">
        <f t="shared" si="12"/>
        <v>0.12389504153462844</v>
      </c>
      <c r="G131" s="64">
        <v>231769.226563875</v>
      </c>
      <c r="H131" s="16">
        <f t="shared" si="8"/>
        <v>28715.057951579976</v>
      </c>
    </row>
    <row r="132" spans="1:8" ht="15">
      <c r="A132" s="14" t="s">
        <v>687</v>
      </c>
      <c r="B132" s="26" t="s">
        <v>119</v>
      </c>
      <c r="C132" s="56">
        <f t="shared" si="11"/>
        <v>2446836.878827341</v>
      </c>
      <c r="D132" s="57">
        <v>7340517977</v>
      </c>
      <c r="E132" s="57">
        <v>6931445103</v>
      </c>
      <c r="F132" s="11">
        <f t="shared" si="12"/>
        <v>0.05901696802344277</v>
      </c>
      <c r="G132" s="64">
        <v>2310479.390518299</v>
      </c>
      <c r="H132" s="16">
        <f t="shared" si="8"/>
        <v>136357.48830904206</v>
      </c>
    </row>
    <row r="133" spans="1:8" ht="15">
      <c r="A133" s="14" t="s">
        <v>688</v>
      </c>
      <c r="B133" s="26" t="s">
        <v>120</v>
      </c>
      <c r="C133" s="56">
        <f t="shared" si="11"/>
        <v>38294.037372591</v>
      </c>
      <c r="D133" s="57">
        <v>114882227</v>
      </c>
      <c r="E133" s="57">
        <v>105963660</v>
      </c>
      <c r="F133" s="11">
        <f t="shared" si="12"/>
        <v>0.08416627926970435</v>
      </c>
      <c r="G133" s="64">
        <v>35321.18467878</v>
      </c>
      <c r="H133" s="16">
        <f t="shared" si="8"/>
        <v>2972.852693811001</v>
      </c>
    </row>
    <row r="134" spans="1:8" ht="15">
      <c r="A134" s="14" t="s">
        <v>689</v>
      </c>
      <c r="B134" s="26" t="s">
        <v>121</v>
      </c>
      <c r="C134" s="56">
        <f t="shared" si="11"/>
        <v>156155.237844606</v>
      </c>
      <c r="D134" s="57">
        <v>468466182</v>
      </c>
      <c r="E134" s="57">
        <v>452931747</v>
      </c>
      <c r="F134" s="11">
        <f t="shared" si="12"/>
        <v>0.0342975185618861</v>
      </c>
      <c r="G134" s="64">
        <v>150977.098022751</v>
      </c>
      <c r="H134" s="16">
        <f t="shared" si="8"/>
        <v>5178.139821855002</v>
      </c>
    </row>
    <row r="135" spans="1:8" ht="15">
      <c r="A135" s="14" t="s">
        <v>690</v>
      </c>
      <c r="B135" s="26" t="s">
        <v>122</v>
      </c>
      <c r="C135" s="56">
        <f t="shared" si="11"/>
        <v>210530.156469633</v>
      </c>
      <c r="D135" s="57">
        <v>631591101</v>
      </c>
      <c r="E135" s="57">
        <v>559016774</v>
      </c>
      <c r="F135" s="11">
        <f t="shared" si="12"/>
        <v>0.12982495405406208</v>
      </c>
      <c r="G135" s="64">
        <v>186338.738327742</v>
      </c>
      <c r="H135" s="16">
        <f aca="true" t="shared" si="13" ref="H135:H197">C135-G135</f>
        <v>24191.418141890987</v>
      </c>
    </row>
    <row r="136" spans="1:8" ht="15">
      <c r="A136" s="14" t="s">
        <v>691</v>
      </c>
      <c r="B136" s="26" t="s">
        <v>123</v>
      </c>
      <c r="C136" s="56">
        <f t="shared" si="11"/>
        <v>41997.531002427</v>
      </c>
      <c r="D136" s="57">
        <v>125992719</v>
      </c>
      <c r="E136" s="57">
        <v>115890984</v>
      </c>
      <c r="F136" s="11">
        <f t="shared" si="12"/>
        <v>0.0871658402693345</v>
      </c>
      <c r="G136" s="64">
        <v>38630.289369672</v>
      </c>
      <c r="H136" s="16">
        <f t="shared" si="13"/>
        <v>3367.241632755002</v>
      </c>
    </row>
    <row r="137" spans="1:8" ht="15">
      <c r="A137" s="14" t="s">
        <v>692</v>
      </c>
      <c r="B137" s="26" t="s">
        <v>124</v>
      </c>
      <c r="C137" s="56">
        <f t="shared" si="11"/>
        <v>606516.511816215</v>
      </c>
      <c r="D137" s="57">
        <v>1819551355</v>
      </c>
      <c r="E137" s="57">
        <v>1567615831</v>
      </c>
      <c r="F137" s="11">
        <f t="shared" si="12"/>
        <v>0.16071254131140503</v>
      </c>
      <c r="G137" s="64">
        <v>522538.087794723</v>
      </c>
      <c r="H137" s="16">
        <f t="shared" si="13"/>
        <v>83978.42402149201</v>
      </c>
    </row>
    <row r="138" spans="1:8" ht="15">
      <c r="A138" s="14" t="s">
        <v>693</v>
      </c>
      <c r="B138" s="26" t="s">
        <v>125</v>
      </c>
      <c r="C138" s="56">
        <f t="shared" si="11"/>
        <v>179093.722572765</v>
      </c>
      <c r="D138" s="57">
        <v>537281705</v>
      </c>
      <c r="E138" s="57">
        <v>464482697</v>
      </c>
      <c r="F138" s="11">
        <f t="shared" si="12"/>
        <v>0.1567313668952452</v>
      </c>
      <c r="G138" s="64">
        <v>154827.410839101</v>
      </c>
      <c r="H138" s="16">
        <f t="shared" si="13"/>
        <v>24266.311733663984</v>
      </c>
    </row>
    <row r="139" spans="1:8" ht="15">
      <c r="A139" s="14" t="s">
        <v>684</v>
      </c>
      <c r="B139" s="26" t="s">
        <v>126</v>
      </c>
      <c r="C139" s="56">
        <f t="shared" si="11"/>
        <v>108125.131208094</v>
      </c>
      <c r="D139" s="57">
        <v>324375718</v>
      </c>
      <c r="E139" s="57">
        <v>303037522</v>
      </c>
      <c r="F139" s="11">
        <f t="shared" si="12"/>
        <v>0.0704143693466448</v>
      </c>
      <c r="G139" s="64">
        <v>101012.406320826</v>
      </c>
      <c r="H139" s="16">
        <f t="shared" si="13"/>
        <v>7112.724887267992</v>
      </c>
    </row>
    <row r="140" spans="1:8" ht="15">
      <c r="A140" s="14" t="s">
        <v>685</v>
      </c>
      <c r="B140" s="26" t="s">
        <v>127</v>
      </c>
      <c r="C140" s="56">
        <f t="shared" si="11"/>
        <v>288531.650134728</v>
      </c>
      <c r="D140" s="57">
        <v>865595816</v>
      </c>
      <c r="E140" s="57">
        <v>765903305</v>
      </c>
      <c r="F140" s="11">
        <f t="shared" si="12"/>
        <v>0.13016331219513408</v>
      </c>
      <c r="G140" s="64">
        <v>255300.846365565</v>
      </c>
      <c r="H140" s="16">
        <f t="shared" si="13"/>
        <v>33230.803769163</v>
      </c>
    </row>
    <row r="141" spans="1:8" ht="15">
      <c r="A141" s="14" t="s">
        <v>676</v>
      </c>
      <c r="B141" s="26" t="s">
        <v>128</v>
      </c>
      <c r="C141" s="56">
        <f t="shared" si="11"/>
        <v>493140.055859451</v>
      </c>
      <c r="D141" s="57">
        <v>1479421647</v>
      </c>
      <c r="E141" s="57">
        <v>1333349919</v>
      </c>
      <c r="F141" s="11">
        <f t="shared" si="12"/>
        <v>0.10955243324989469</v>
      </c>
      <c r="G141" s="64">
        <v>444449.528550027</v>
      </c>
      <c r="H141" s="16">
        <f t="shared" si="13"/>
        <v>48690.52730942401</v>
      </c>
    </row>
    <row r="142" spans="1:8" ht="15">
      <c r="A142" s="14" t="s">
        <v>677</v>
      </c>
      <c r="B142" s="26" t="s">
        <v>129</v>
      </c>
      <c r="C142" s="56">
        <f t="shared" si="11"/>
        <v>177975.494690994</v>
      </c>
      <c r="D142" s="57">
        <v>533927018</v>
      </c>
      <c r="E142" s="57">
        <v>468902919</v>
      </c>
      <c r="F142" s="11">
        <f t="shared" si="12"/>
        <v>0.13867283901467886</v>
      </c>
      <c r="G142" s="64">
        <v>156300.816699027</v>
      </c>
      <c r="H142" s="16">
        <f t="shared" si="13"/>
        <v>21674.677991967008</v>
      </c>
    </row>
    <row r="143" spans="1:8" ht="15">
      <c r="A143" s="14" t="s">
        <v>678</v>
      </c>
      <c r="B143" s="26" t="s">
        <v>130</v>
      </c>
      <c r="C143" s="56">
        <f t="shared" si="11"/>
        <v>303682.642650387</v>
      </c>
      <c r="D143" s="57">
        <v>911048839</v>
      </c>
      <c r="E143" s="57">
        <v>803471145</v>
      </c>
      <c r="F143" s="11">
        <f t="shared" si="12"/>
        <v>0.13389117290577995</v>
      </c>
      <c r="G143" s="64">
        <v>267823.44717628503</v>
      </c>
      <c r="H143" s="16">
        <f t="shared" si="13"/>
        <v>35859.19547410199</v>
      </c>
    </row>
    <row r="144" spans="1:8" ht="15">
      <c r="A144" s="14" t="s">
        <v>679</v>
      </c>
      <c r="B144" s="26" t="s">
        <v>90</v>
      </c>
      <c r="C144" s="56">
        <f t="shared" si="11"/>
        <v>38171.140828821</v>
      </c>
      <c r="D144" s="57">
        <v>114513537</v>
      </c>
      <c r="E144" s="57">
        <v>111125060</v>
      </c>
      <c r="F144" s="11">
        <f t="shared" si="12"/>
        <v>0.03049246497594692</v>
      </c>
      <c r="G144" s="64">
        <v>37041.64962498</v>
      </c>
      <c r="H144" s="16">
        <f t="shared" si="13"/>
        <v>1129.4912038410039</v>
      </c>
    </row>
    <row r="145" spans="1:8" ht="15">
      <c r="A145" s="14" t="s">
        <v>680</v>
      </c>
      <c r="B145" s="26" t="s">
        <v>131</v>
      </c>
      <c r="C145" s="56">
        <f t="shared" si="11"/>
        <v>459768.111898095</v>
      </c>
      <c r="D145" s="57">
        <v>1379305715</v>
      </c>
      <c r="E145" s="57">
        <v>1254457043</v>
      </c>
      <c r="F145" s="11">
        <f t="shared" si="12"/>
        <v>0.09952407114828563</v>
      </c>
      <c r="G145" s="64">
        <v>418151.929514319</v>
      </c>
      <c r="H145" s="16">
        <f t="shared" si="13"/>
        <v>41616.182383776</v>
      </c>
    </row>
    <row r="146" spans="1:8" ht="15">
      <c r="A146" s="14" t="s">
        <v>681</v>
      </c>
      <c r="B146" s="26" t="s">
        <v>132</v>
      </c>
      <c r="C146" s="56">
        <f t="shared" si="11"/>
        <v>796153.05051282</v>
      </c>
      <c r="D146" s="57">
        <v>2388461540</v>
      </c>
      <c r="E146" s="57">
        <v>2052177930</v>
      </c>
      <c r="F146" s="11">
        <f t="shared" si="12"/>
        <v>0.1638666925922939</v>
      </c>
      <c r="G146" s="64">
        <v>684058.62594069</v>
      </c>
      <c r="H146" s="16">
        <f t="shared" si="13"/>
        <v>112094.42457212997</v>
      </c>
    </row>
    <row r="147" spans="1:8" ht="15">
      <c r="A147" s="14" t="s">
        <v>682</v>
      </c>
      <c r="B147" s="26" t="s">
        <v>133</v>
      </c>
      <c r="C147" s="56">
        <f t="shared" si="11"/>
        <v>58151.467848474</v>
      </c>
      <c r="D147" s="57">
        <v>174454578</v>
      </c>
      <c r="E147" s="57">
        <v>165044924</v>
      </c>
      <c r="F147" s="11">
        <f t="shared" si="12"/>
        <v>0.05701268340733702</v>
      </c>
      <c r="G147" s="64">
        <v>55014.919651692</v>
      </c>
      <c r="H147" s="16">
        <f t="shared" si="13"/>
        <v>3136.5481967820015</v>
      </c>
    </row>
    <row r="148" spans="1:8" ht="15">
      <c r="A148" s="14" t="s">
        <v>683</v>
      </c>
      <c r="B148" s="26" t="s">
        <v>134</v>
      </c>
      <c r="C148" s="56">
        <f t="shared" si="11"/>
        <v>17881.636451679</v>
      </c>
      <c r="D148" s="57">
        <v>53644963</v>
      </c>
      <c r="E148" s="57">
        <v>46459792</v>
      </c>
      <c r="F148" s="11">
        <f t="shared" si="12"/>
        <v>0.1546535335328234</v>
      </c>
      <c r="G148" s="64">
        <v>15486.581846736</v>
      </c>
      <c r="H148" s="16">
        <f t="shared" si="13"/>
        <v>2395.0546049430013</v>
      </c>
    </row>
    <row r="149" spans="1:8" ht="15">
      <c r="A149" s="14"/>
      <c r="B149" s="26"/>
      <c r="C149" s="56"/>
      <c r="D149" s="57"/>
      <c r="E149" s="57"/>
      <c r="F149" s="11"/>
      <c r="G149" s="64"/>
      <c r="H149" s="16"/>
    </row>
    <row r="150" spans="1:8" ht="15">
      <c r="A150" s="14"/>
      <c r="B150" s="26" t="s">
        <v>847</v>
      </c>
      <c r="C150" s="56">
        <f>D150*0.000333333</f>
        <v>19059182.933798008</v>
      </c>
      <c r="D150" s="57">
        <v>57177605979</v>
      </c>
      <c r="E150" s="57">
        <v>51994270597</v>
      </c>
      <c r="F150" s="11">
        <f>(D150-E150)/E150</f>
        <v>0.09969051055981294</v>
      </c>
      <c r="G150" s="64">
        <v>17331406.2009098</v>
      </c>
      <c r="H150" s="16">
        <f t="shared" si="13"/>
        <v>1727776.7328882068</v>
      </c>
    </row>
    <row r="151" spans="1:8" ht="15">
      <c r="A151" s="14"/>
      <c r="B151" s="26"/>
      <c r="C151" s="56"/>
      <c r="D151" s="57"/>
      <c r="E151" s="57"/>
      <c r="F151" s="11"/>
      <c r="G151" s="64"/>
      <c r="H151" s="16"/>
    </row>
    <row r="152" spans="1:8" ht="15">
      <c r="A152" s="14"/>
      <c r="C152" s="56"/>
      <c r="D152" s="57"/>
      <c r="E152" s="57"/>
      <c r="F152" s="11"/>
      <c r="G152" s="64"/>
      <c r="H152" s="16"/>
    </row>
    <row r="153" spans="1:8" ht="15.75">
      <c r="A153" s="14"/>
      <c r="B153" s="66" t="s">
        <v>135</v>
      </c>
      <c r="C153" s="56"/>
      <c r="D153" s="57"/>
      <c r="E153" s="57"/>
      <c r="F153" s="11"/>
      <c r="G153" s="64"/>
      <c r="H153" s="16"/>
    </row>
    <row r="154" spans="1:8" ht="15">
      <c r="A154" s="14" t="s">
        <v>694</v>
      </c>
      <c r="B154" s="26" t="s">
        <v>136</v>
      </c>
      <c r="C154" s="56">
        <f aca="true" t="shared" si="14" ref="C154:C181">D154*0.000333333</f>
        <v>291016.209650166</v>
      </c>
      <c r="D154" s="57">
        <v>873049502</v>
      </c>
      <c r="E154" s="57">
        <v>796444635</v>
      </c>
      <c r="F154" s="11">
        <f aca="true" t="shared" si="15" ref="F154:F181">(D154-E154)/E154</f>
        <v>0.09618354325407691</v>
      </c>
      <c r="G154" s="64">
        <v>265481.279518455</v>
      </c>
      <c r="H154" s="16">
        <f t="shared" si="13"/>
        <v>25534.930131711008</v>
      </c>
    </row>
    <row r="155" spans="1:8" ht="15">
      <c r="A155" s="14" t="s">
        <v>695</v>
      </c>
      <c r="B155" s="26" t="s">
        <v>137</v>
      </c>
      <c r="C155" s="56">
        <f t="shared" si="14"/>
        <v>7003.570663089</v>
      </c>
      <c r="D155" s="57">
        <v>21010733</v>
      </c>
      <c r="E155" s="57">
        <v>21011221</v>
      </c>
      <c r="F155" s="11">
        <f t="shared" si="15"/>
        <v>-2.32256849804207E-05</v>
      </c>
      <c r="G155" s="64">
        <v>7003.733329593</v>
      </c>
      <c r="H155" s="16">
        <f t="shared" si="13"/>
        <v>-0.16266650400029903</v>
      </c>
    </row>
    <row r="156" spans="1:8" ht="15">
      <c r="A156" s="14" t="s">
        <v>696</v>
      </c>
      <c r="B156" s="26" t="s">
        <v>138</v>
      </c>
      <c r="C156" s="56">
        <f t="shared" si="14"/>
        <v>215342.171990946</v>
      </c>
      <c r="D156" s="57">
        <v>646027162</v>
      </c>
      <c r="E156" s="57">
        <v>561139814</v>
      </c>
      <c r="F156" s="11">
        <f t="shared" si="15"/>
        <v>0.1512766442197238</v>
      </c>
      <c r="G156" s="64">
        <v>187046.417620062</v>
      </c>
      <c r="H156" s="16">
        <f t="shared" si="13"/>
        <v>28295.75437088398</v>
      </c>
    </row>
    <row r="157" spans="1:8" ht="15">
      <c r="A157" s="14" t="s">
        <v>697</v>
      </c>
      <c r="B157" s="26" t="s">
        <v>139</v>
      </c>
      <c r="C157" s="56">
        <f t="shared" si="14"/>
        <v>296113.586886117</v>
      </c>
      <c r="D157" s="57">
        <v>888341649</v>
      </c>
      <c r="E157" s="57">
        <v>832623759</v>
      </c>
      <c r="F157" s="11">
        <f t="shared" si="15"/>
        <v>0.0669184483360389</v>
      </c>
      <c r="G157" s="64">
        <v>277540.975458747</v>
      </c>
      <c r="H157" s="16">
        <f t="shared" si="13"/>
        <v>18572.611427369993</v>
      </c>
    </row>
    <row r="158" spans="1:8" ht="15">
      <c r="A158" s="14" t="s">
        <v>698</v>
      </c>
      <c r="B158" s="26" t="s">
        <v>140</v>
      </c>
      <c r="C158" s="56">
        <f t="shared" si="14"/>
        <v>300452.833880199</v>
      </c>
      <c r="D158" s="57">
        <v>901359403</v>
      </c>
      <c r="E158" s="57">
        <v>807804394</v>
      </c>
      <c r="F158" s="11">
        <f t="shared" si="15"/>
        <v>0.11581393923440332</v>
      </c>
      <c r="G158" s="64">
        <v>269267.862065202</v>
      </c>
      <c r="H158" s="16">
        <f t="shared" si="13"/>
        <v>31184.97181499703</v>
      </c>
    </row>
    <row r="159" spans="1:8" ht="15">
      <c r="A159" s="14" t="s">
        <v>699</v>
      </c>
      <c r="B159" s="26" t="s">
        <v>141</v>
      </c>
      <c r="C159" s="56">
        <f t="shared" si="14"/>
        <v>263094.587238483</v>
      </c>
      <c r="D159" s="57">
        <v>789284551</v>
      </c>
      <c r="E159" s="57">
        <v>717147637</v>
      </c>
      <c r="F159" s="11">
        <f t="shared" si="15"/>
        <v>0.10058865187336594</v>
      </c>
      <c r="G159" s="64">
        <v>239048.973284121</v>
      </c>
      <c r="H159" s="16">
        <f t="shared" si="13"/>
        <v>24045.613954362023</v>
      </c>
    </row>
    <row r="160" spans="1:8" ht="15">
      <c r="A160" s="14" t="s">
        <v>700</v>
      </c>
      <c r="B160" s="26" t="s">
        <v>142</v>
      </c>
      <c r="C160" s="56">
        <f t="shared" si="14"/>
        <v>50400.242599707</v>
      </c>
      <c r="D160" s="57">
        <v>151200879</v>
      </c>
      <c r="E160" s="57">
        <v>143378860</v>
      </c>
      <c r="F160" s="11">
        <f t="shared" si="15"/>
        <v>0.05455489742351139</v>
      </c>
      <c r="G160" s="64">
        <v>47792.90554038</v>
      </c>
      <c r="H160" s="16">
        <f t="shared" si="13"/>
        <v>2607.337059327001</v>
      </c>
    </row>
    <row r="161" spans="1:8" ht="15">
      <c r="A161" s="14" t="s">
        <v>707</v>
      </c>
      <c r="B161" s="26" t="s">
        <v>143</v>
      </c>
      <c r="C161" s="56">
        <f t="shared" si="14"/>
        <v>693064.3402683</v>
      </c>
      <c r="D161" s="57">
        <v>2079195100</v>
      </c>
      <c r="E161" s="57">
        <v>1924025009</v>
      </c>
      <c r="F161" s="11">
        <f t="shared" si="15"/>
        <v>0.08064868713980422</v>
      </c>
      <c r="G161" s="64">
        <v>641341.028324997</v>
      </c>
      <c r="H161" s="16">
        <f t="shared" si="13"/>
        <v>51723.31194330298</v>
      </c>
    </row>
    <row r="162" spans="1:8" ht="15">
      <c r="A162" s="14" t="s">
        <v>708</v>
      </c>
      <c r="B162" s="26" t="s">
        <v>144</v>
      </c>
      <c r="C162" s="56">
        <f t="shared" si="14"/>
        <v>3547233.261763191</v>
      </c>
      <c r="D162" s="57">
        <v>10641710427</v>
      </c>
      <c r="E162" s="57">
        <v>9553839001</v>
      </c>
      <c r="F162" s="11">
        <f t="shared" si="15"/>
        <v>0.11386746478417027</v>
      </c>
      <c r="G162" s="64">
        <v>3184609.815720333</v>
      </c>
      <c r="H162" s="16">
        <f t="shared" si="13"/>
        <v>362623.44604285806</v>
      </c>
    </row>
    <row r="163" spans="1:8" ht="15">
      <c r="A163" s="14" t="s">
        <v>709</v>
      </c>
      <c r="B163" s="26" t="s">
        <v>145</v>
      </c>
      <c r="C163" s="56">
        <f t="shared" si="14"/>
        <v>34199.127800838</v>
      </c>
      <c r="D163" s="57">
        <v>102597486</v>
      </c>
      <c r="E163" s="57">
        <v>98758583</v>
      </c>
      <c r="F163" s="11">
        <f t="shared" si="15"/>
        <v>0.03887158850790721</v>
      </c>
      <c r="G163" s="64">
        <v>32919.494747139</v>
      </c>
      <c r="H163" s="16">
        <f t="shared" si="13"/>
        <v>1279.6330536990063</v>
      </c>
    </row>
    <row r="164" spans="1:8" ht="15">
      <c r="A164" s="14" t="s">
        <v>710</v>
      </c>
      <c r="B164" s="26" t="s">
        <v>146</v>
      </c>
      <c r="C164" s="56">
        <f t="shared" si="14"/>
        <v>102991.978341252</v>
      </c>
      <c r="D164" s="57">
        <v>308976244</v>
      </c>
      <c r="E164" s="57">
        <v>275635149</v>
      </c>
      <c r="F164" s="11">
        <f t="shared" si="15"/>
        <v>0.12096097003941976</v>
      </c>
      <c r="G164" s="64">
        <v>91878.291121617</v>
      </c>
      <c r="H164" s="16">
        <f t="shared" si="13"/>
        <v>11113.687219635001</v>
      </c>
    </row>
    <row r="165" spans="1:8" ht="15">
      <c r="A165" s="14" t="s">
        <v>711</v>
      </c>
      <c r="B165" s="26" t="s">
        <v>147</v>
      </c>
      <c r="C165" s="56">
        <f t="shared" si="14"/>
        <v>458982.21768399</v>
      </c>
      <c r="D165" s="57">
        <v>1376948030</v>
      </c>
      <c r="E165" s="57">
        <v>1238749653</v>
      </c>
      <c r="F165" s="11">
        <f t="shared" si="15"/>
        <v>0.11156279774957886</v>
      </c>
      <c r="G165" s="64">
        <v>412916.138083449</v>
      </c>
      <c r="H165" s="16">
        <f t="shared" si="13"/>
        <v>46066.07960054104</v>
      </c>
    </row>
    <row r="166" spans="1:8" ht="15">
      <c r="A166" s="14" t="s">
        <v>712</v>
      </c>
      <c r="B166" s="26" t="s">
        <v>148</v>
      </c>
      <c r="C166" s="56">
        <f t="shared" si="14"/>
        <v>91101.851231391</v>
      </c>
      <c r="D166" s="57">
        <v>273305827</v>
      </c>
      <c r="E166" s="57">
        <v>257159982</v>
      </c>
      <c r="F166" s="11">
        <f t="shared" si="15"/>
        <v>0.06278521593612493</v>
      </c>
      <c r="G166" s="64">
        <v>85719.908280006</v>
      </c>
      <c r="H166" s="16">
        <f t="shared" si="13"/>
        <v>5381.942951385005</v>
      </c>
    </row>
    <row r="167" spans="1:8" ht="15">
      <c r="A167" s="14" t="s">
        <v>713</v>
      </c>
      <c r="B167" s="26" t="s">
        <v>149</v>
      </c>
      <c r="C167" s="56">
        <f t="shared" si="14"/>
        <v>217568.413431369</v>
      </c>
      <c r="D167" s="57">
        <v>652705893</v>
      </c>
      <c r="E167" s="57">
        <v>596561997</v>
      </c>
      <c r="F167" s="11">
        <f t="shared" si="15"/>
        <v>0.0941124246638862</v>
      </c>
      <c r="G167" s="64">
        <v>198853.800146001</v>
      </c>
      <c r="H167" s="16">
        <f t="shared" si="13"/>
        <v>18714.61328536799</v>
      </c>
    </row>
    <row r="168" spans="1:8" ht="15">
      <c r="A168" s="14" t="s">
        <v>714</v>
      </c>
      <c r="B168" s="26" t="s">
        <v>150</v>
      </c>
      <c r="C168" s="56">
        <f t="shared" si="14"/>
        <v>1882394.054937396</v>
      </c>
      <c r="D168" s="57">
        <v>5647187812</v>
      </c>
      <c r="E168" s="57">
        <v>4992254890</v>
      </c>
      <c r="F168" s="11">
        <f t="shared" si="15"/>
        <v>0.1311898002868199</v>
      </c>
      <c r="G168" s="64">
        <v>1664083.29924837</v>
      </c>
      <c r="H168" s="16">
        <f t="shared" si="13"/>
        <v>218310.75568902586</v>
      </c>
    </row>
    <row r="169" spans="1:8" ht="15">
      <c r="A169" s="14" t="s">
        <v>715</v>
      </c>
      <c r="B169" s="26" t="s">
        <v>151</v>
      </c>
      <c r="C169" s="56">
        <f t="shared" si="14"/>
        <v>572024.179641915</v>
      </c>
      <c r="D169" s="57">
        <v>1716074255</v>
      </c>
      <c r="E169" s="57">
        <v>1518895334</v>
      </c>
      <c r="F169" s="11">
        <f t="shared" si="15"/>
        <v>0.1298173195915552</v>
      </c>
      <c r="G169" s="64">
        <v>506297.938368222</v>
      </c>
      <c r="H169" s="16">
        <f t="shared" si="13"/>
        <v>65726.24127369304</v>
      </c>
    </row>
    <row r="170" spans="1:8" ht="15">
      <c r="A170" s="14" t="s">
        <v>716</v>
      </c>
      <c r="B170" s="26" t="s">
        <v>152</v>
      </c>
      <c r="C170" s="56">
        <f t="shared" si="14"/>
        <v>910117.641881448</v>
      </c>
      <c r="D170" s="57">
        <v>2730355656</v>
      </c>
      <c r="E170" s="57">
        <v>2564370799</v>
      </c>
      <c r="F170" s="11">
        <f t="shared" si="15"/>
        <v>0.06472732300052993</v>
      </c>
      <c r="G170" s="64">
        <v>854789.411543067</v>
      </c>
      <c r="H170" s="16">
        <f t="shared" si="13"/>
        <v>55328.23033838102</v>
      </c>
    </row>
    <row r="171" spans="1:8" ht="15">
      <c r="A171" s="14" t="s">
        <v>717</v>
      </c>
      <c r="B171" s="26" t="s">
        <v>153</v>
      </c>
      <c r="C171" s="56">
        <f t="shared" si="14"/>
        <v>303661.002338694</v>
      </c>
      <c r="D171" s="57">
        <v>910983918</v>
      </c>
      <c r="E171" s="57">
        <v>883190369</v>
      </c>
      <c r="F171" s="11">
        <f t="shared" si="15"/>
        <v>0.031469488318208776</v>
      </c>
      <c r="G171" s="64">
        <v>294396.495269877</v>
      </c>
      <c r="H171" s="16">
        <f t="shared" si="13"/>
        <v>9264.50706881698</v>
      </c>
    </row>
    <row r="172" spans="1:8" ht="15">
      <c r="A172" s="14" t="s">
        <v>718</v>
      </c>
      <c r="B172" s="26" t="s">
        <v>154</v>
      </c>
      <c r="C172" s="56">
        <f t="shared" si="14"/>
        <v>14888.795777856</v>
      </c>
      <c r="D172" s="57">
        <v>44666432</v>
      </c>
      <c r="E172" s="57">
        <v>42083158</v>
      </c>
      <c r="F172" s="11">
        <f t="shared" si="15"/>
        <v>0.061384984463380816</v>
      </c>
      <c r="G172" s="64">
        <v>14027.705305614</v>
      </c>
      <c r="H172" s="16">
        <f t="shared" si="13"/>
        <v>861.090472242</v>
      </c>
    </row>
    <row r="173" spans="1:8" ht="15">
      <c r="A173" s="14" t="s">
        <v>719</v>
      </c>
      <c r="B173" s="26" t="s">
        <v>155</v>
      </c>
      <c r="C173" s="56">
        <f t="shared" si="14"/>
        <v>45979.459353828</v>
      </c>
      <c r="D173" s="57">
        <v>137938516</v>
      </c>
      <c r="E173" s="57">
        <v>130051242</v>
      </c>
      <c r="F173" s="11">
        <f t="shared" si="15"/>
        <v>0.06064743310948157</v>
      </c>
      <c r="G173" s="64">
        <v>43350.370649586</v>
      </c>
      <c r="H173" s="16">
        <f t="shared" si="13"/>
        <v>2629.088704242</v>
      </c>
    </row>
    <row r="174" spans="1:8" ht="15">
      <c r="A174" s="14" t="s">
        <v>720</v>
      </c>
      <c r="B174" s="26" t="s">
        <v>156</v>
      </c>
      <c r="C174" s="56">
        <f t="shared" si="14"/>
        <v>74944.525722066</v>
      </c>
      <c r="D174" s="57">
        <v>224833802</v>
      </c>
      <c r="E174" s="57">
        <v>209367847</v>
      </c>
      <c r="F174" s="11">
        <f t="shared" si="15"/>
        <v>0.07386977141719378</v>
      </c>
      <c r="G174" s="64">
        <v>69789.212544051</v>
      </c>
      <c r="H174" s="16">
        <f t="shared" si="13"/>
        <v>5155.313178015</v>
      </c>
    </row>
    <row r="175" spans="1:8" ht="15">
      <c r="A175" s="14" t="s">
        <v>721</v>
      </c>
      <c r="B175" s="26" t="s">
        <v>157</v>
      </c>
      <c r="C175" s="56">
        <f t="shared" si="14"/>
        <v>241196.368470057</v>
      </c>
      <c r="D175" s="57">
        <v>723589829</v>
      </c>
      <c r="E175" s="57">
        <v>631255842</v>
      </c>
      <c r="F175" s="11">
        <f t="shared" si="15"/>
        <v>0.14627030889323636</v>
      </c>
      <c r="G175" s="64">
        <v>210418.403581386</v>
      </c>
      <c r="H175" s="16">
        <f t="shared" si="13"/>
        <v>30777.964888671006</v>
      </c>
    </row>
    <row r="176" spans="1:8" ht="15">
      <c r="A176" s="14" t="s">
        <v>722</v>
      </c>
      <c r="B176" s="26" t="s">
        <v>158</v>
      </c>
      <c r="C176" s="56">
        <f t="shared" si="14"/>
        <v>116222.514777369</v>
      </c>
      <c r="D176" s="57">
        <v>348667893</v>
      </c>
      <c r="E176" s="57">
        <v>309272759</v>
      </c>
      <c r="F176" s="11">
        <f t="shared" si="15"/>
        <v>0.1273799028643192</v>
      </c>
      <c r="G176" s="64">
        <v>103090.816575747</v>
      </c>
      <c r="H176" s="16">
        <f t="shared" si="13"/>
        <v>13131.698201621999</v>
      </c>
    </row>
    <row r="177" spans="1:8" ht="15">
      <c r="A177" s="14" t="s">
        <v>723</v>
      </c>
      <c r="B177" s="26" t="s">
        <v>159</v>
      </c>
      <c r="C177" s="56">
        <f t="shared" si="14"/>
        <v>102498.177168387</v>
      </c>
      <c r="D177" s="57">
        <v>307494839</v>
      </c>
      <c r="E177" s="57">
        <v>272331669</v>
      </c>
      <c r="F177" s="11">
        <f t="shared" si="15"/>
        <v>0.1291189163901463</v>
      </c>
      <c r="G177" s="64">
        <v>90777.132222777</v>
      </c>
      <c r="H177" s="16">
        <f t="shared" si="13"/>
        <v>11721.044945610003</v>
      </c>
    </row>
    <row r="178" spans="1:8" ht="15">
      <c r="A178" s="14" t="s">
        <v>724</v>
      </c>
      <c r="B178" s="26" t="s">
        <v>160</v>
      </c>
      <c r="C178" s="56">
        <f t="shared" si="14"/>
        <v>122850.662815881</v>
      </c>
      <c r="D178" s="57">
        <v>368552357</v>
      </c>
      <c r="E178" s="57">
        <v>326664448</v>
      </c>
      <c r="F178" s="11">
        <f t="shared" si="15"/>
        <v>0.1282291637686878</v>
      </c>
      <c r="G178" s="64">
        <v>108888.040445184</v>
      </c>
      <c r="H178" s="16">
        <f t="shared" si="13"/>
        <v>13962.622370697005</v>
      </c>
    </row>
    <row r="179" spans="1:8" ht="15">
      <c r="A179" s="14" t="s">
        <v>725</v>
      </c>
      <c r="B179" s="26" t="s">
        <v>161</v>
      </c>
      <c r="C179" s="56">
        <f t="shared" si="14"/>
        <v>114455.179878039</v>
      </c>
      <c r="D179" s="57">
        <v>343365883</v>
      </c>
      <c r="E179" s="57">
        <v>302935291</v>
      </c>
      <c r="F179" s="11">
        <f t="shared" si="15"/>
        <v>0.13346279948611203</v>
      </c>
      <c r="G179" s="64">
        <v>100978.329354903</v>
      </c>
      <c r="H179" s="16">
        <f t="shared" si="13"/>
        <v>13476.850523135989</v>
      </c>
    </row>
    <row r="180" spans="1:8" ht="15">
      <c r="A180" s="14" t="s">
        <v>726</v>
      </c>
      <c r="B180" s="26" t="s">
        <v>162</v>
      </c>
      <c r="C180" s="56">
        <f t="shared" si="14"/>
        <v>1101810.240855324</v>
      </c>
      <c r="D180" s="57">
        <v>3305434028</v>
      </c>
      <c r="E180" s="57">
        <v>2828195762</v>
      </c>
      <c r="F180" s="11">
        <f t="shared" si="15"/>
        <v>0.16874301008870546</v>
      </c>
      <c r="G180" s="64">
        <v>942730.977934746</v>
      </c>
      <c r="H180" s="16">
        <f t="shared" si="13"/>
        <v>159079.26292057813</v>
      </c>
    </row>
    <row r="181" spans="1:8" ht="15">
      <c r="A181" s="14" t="s">
        <v>727</v>
      </c>
      <c r="B181" s="26" t="s">
        <v>163</v>
      </c>
      <c r="C181" s="56">
        <f t="shared" si="14"/>
        <v>204544.040789088</v>
      </c>
      <c r="D181" s="74">
        <v>613632736</v>
      </c>
      <c r="E181" s="57">
        <v>531064020</v>
      </c>
      <c r="F181" s="11">
        <f t="shared" si="15"/>
        <v>0.15547789511328597</v>
      </c>
      <c r="G181" s="64">
        <v>177021.16297866</v>
      </c>
      <c r="H181" s="16">
        <f t="shared" si="13"/>
        <v>27522.877810428006</v>
      </c>
    </row>
    <row r="182" spans="1:8" ht="15">
      <c r="A182" s="14" t="s">
        <v>728</v>
      </c>
      <c r="B182" s="26" t="s">
        <v>164</v>
      </c>
      <c r="C182" s="56">
        <f aca="true" t="shared" si="16" ref="C182:C189">D182*0.000333333</f>
        <v>219869.734130046</v>
      </c>
      <c r="D182" s="57">
        <v>659609862</v>
      </c>
      <c r="E182" s="57">
        <v>593351181</v>
      </c>
      <c r="F182" s="11">
        <f aca="true" t="shared" si="17" ref="F182:F189">(D182-E182)/E182</f>
        <v>0.11166857524127857</v>
      </c>
      <c r="G182" s="64">
        <v>197783.529216273</v>
      </c>
      <c r="H182" s="16">
        <f t="shared" si="13"/>
        <v>22086.20491377302</v>
      </c>
    </row>
    <row r="183" spans="1:8" ht="15">
      <c r="A183" s="14" t="s">
        <v>729</v>
      </c>
      <c r="B183" s="26" t="s">
        <v>165</v>
      </c>
      <c r="C183" s="56">
        <f t="shared" si="16"/>
        <v>153582.760083753</v>
      </c>
      <c r="D183" s="57">
        <v>460748741</v>
      </c>
      <c r="E183" s="57">
        <v>404591617</v>
      </c>
      <c r="F183" s="11">
        <f t="shared" si="17"/>
        <v>0.13879952436088167</v>
      </c>
      <c r="G183" s="64">
        <v>134863.737469461</v>
      </c>
      <c r="H183" s="16">
        <f t="shared" si="13"/>
        <v>18719.022614292015</v>
      </c>
    </row>
    <row r="184" spans="1:8" ht="15">
      <c r="A184" s="14" t="s">
        <v>706</v>
      </c>
      <c r="B184" s="26" t="s">
        <v>166</v>
      </c>
      <c r="C184" s="56">
        <f t="shared" si="16"/>
        <v>173812.423187403</v>
      </c>
      <c r="D184" s="57">
        <v>521437791</v>
      </c>
      <c r="E184" s="57">
        <v>485369697</v>
      </c>
      <c r="F184" s="11">
        <f t="shared" si="17"/>
        <v>0.07431056001833587</v>
      </c>
      <c r="G184" s="64">
        <v>161789.737210101</v>
      </c>
      <c r="H184" s="16">
        <f t="shared" si="13"/>
        <v>12022.685977301997</v>
      </c>
    </row>
    <row r="185" spans="1:8" ht="15">
      <c r="A185" s="14" t="s">
        <v>705</v>
      </c>
      <c r="B185" s="26" t="s">
        <v>167</v>
      </c>
      <c r="C185" s="56">
        <f t="shared" si="16"/>
        <v>5996.098003896</v>
      </c>
      <c r="D185" s="57">
        <v>17988312</v>
      </c>
      <c r="E185" s="57">
        <v>17130325</v>
      </c>
      <c r="F185" s="11">
        <f t="shared" si="17"/>
        <v>0.050085856514689595</v>
      </c>
      <c r="G185" s="64">
        <v>5710.102623225</v>
      </c>
      <c r="H185" s="16">
        <f t="shared" si="13"/>
        <v>285.995380671</v>
      </c>
    </row>
    <row r="186" spans="1:8" ht="15">
      <c r="A186" s="14" t="s">
        <v>704</v>
      </c>
      <c r="B186" s="26" t="s">
        <v>168</v>
      </c>
      <c r="C186" s="56">
        <f t="shared" si="16"/>
        <v>1395073.075592196</v>
      </c>
      <c r="D186" s="57">
        <v>4185223412</v>
      </c>
      <c r="E186" s="57">
        <v>3801522582</v>
      </c>
      <c r="F186" s="11">
        <f t="shared" si="17"/>
        <v>0.10093346066568229</v>
      </c>
      <c r="G186" s="64">
        <v>1267172.926825806</v>
      </c>
      <c r="H186" s="16">
        <f t="shared" si="13"/>
        <v>127900.14876639005</v>
      </c>
    </row>
    <row r="187" spans="1:8" ht="15">
      <c r="A187" s="14" t="s">
        <v>703</v>
      </c>
      <c r="B187" s="26" t="s">
        <v>169</v>
      </c>
      <c r="C187" s="56">
        <f t="shared" si="16"/>
        <v>327204.479795193</v>
      </c>
      <c r="D187" s="57">
        <v>981614421</v>
      </c>
      <c r="E187" s="57">
        <v>862658740</v>
      </c>
      <c r="F187" s="11">
        <f t="shared" si="17"/>
        <v>0.13789425120760962</v>
      </c>
      <c r="G187" s="64">
        <v>287552.62578042</v>
      </c>
      <c r="H187" s="16">
        <f t="shared" si="13"/>
        <v>39651.85401477298</v>
      </c>
    </row>
    <row r="188" spans="1:8" ht="15">
      <c r="A188" s="14" t="s">
        <v>702</v>
      </c>
      <c r="B188" s="26" t="s">
        <v>170</v>
      </c>
      <c r="C188" s="56">
        <f t="shared" si="16"/>
        <v>1158381.20161764</v>
      </c>
      <c r="D188" s="57">
        <v>3475147080</v>
      </c>
      <c r="E188" s="57">
        <v>3045119508</v>
      </c>
      <c r="F188" s="11">
        <f t="shared" si="17"/>
        <v>0.1412186191281659</v>
      </c>
      <c r="G188" s="64">
        <v>1015038.820960164</v>
      </c>
      <c r="H188" s="16">
        <f t="shared" si="13"/>
        <v>143342.38065747602</v>
      </c>
    </row>
    <row r="189" spans="1:8" ht="15">
      <c r="A189" s="14" t="s">
        <v>701</v>
      </c>
      <c r="B189" s="26" t="s">
        <v>171</v>
      </c>
      <c r="C189" s="56">
        <f t="shared" si="16"/>
        <v>28574.702758602</v>
      </c>
      <c r="D189" s="57">
        <v>85724194</v>
      </c>
      <c r="E189" s="57">
        <v>72802527</v>
      </c>
      <c r="F189" s="11">
        <f t="shared" si="17"/>
        <v>0.1774892648987308</v>
      </c>
      <c r="G189" s="64">
        <v>24267.484732491</v>
      </c>
      <c r="H189" s="16">
        <f t="shared" si="13"/>
        <v>4307.218026111001</v>
      </c>
    </row>
    <row r="190" spans="1:8" ht="15">
      <c r="A190" s="14"/>
      <c r="B190" s="26"/>
      <c r="C190" s="56"/>
      <c r="D190" s="57"/>
      <c r="E190" s="57"/>
      <c r="F190" s="11"/>
      <c r="G190" s="64"/>
      <c r="H190" s="16"/>
    </row>
    <row r="191" spans="1:8" ht="15">
      <c r="A191" s="14"/>
      <c r="B191" s="26" t="s">
        <v>846</v>
      </c>
      <c r="C191" s="56">
        <f>D191*0.000333333</f>
        <v>15838645.713005114</v>
      </c>
      <c r="D191" s="57">
        <v>47515984655</v>
      </c>
      <c r="E191" s="57">
        <v>42668255444</v>
      </c>
      <c r="F191" s="11">
        <f>(D191-E191)/E191</f>
        <v>0.11361442272610389</v>
      </c>
      <c r="G191" s="64">
        <v>14222737.591914851</v>
      </c>
      <c r="H191" s="16">
        <f t="shared" si="13"/>
        <v>1615908.1210902631</v>
      </c>
    </row>
    <row r="192" spans="1:8" ht="15">
      <c r="A192" s="14"/>
      <c r="B192" s="26"/>
      <c r="C192" s="56"/>
      <c r="D192" s="57"/>
      <c r="E192" s="57"/>
      <c r="F192" s="11"/>
      <c r="G192" s="64"/>
      <c r="H192" s="16"/>
    </row>
    <row r="193" spans="1:8" ht="15">
      <c r="A193" s="14"/>
      <c r="B193" s="26"/>
      <c r="C193" s="56"/>
      <c r="D193" s="57"/>
      <c r="E193" s="57"/>
      <c r="F193" s="11"/>
      <c r="G193" s="64"/>
      <c r="H193" s="16"/>
    </row>
    <row r="194" spans="1:8" ht="15.75">
      <c r="A194" s="14"/>
      <c r="B194" s="66" t="s">
        <v>172</v>
      </c>
      <c r="C194" s="56"/>
      <c r="D194" s="57"/>
      <c r="E194" s="57"/>
      <c r="F194" s="11"/>
      <c r="G194" s="64"/>
      <c r="H194" s="16"/>
    </row>
    <row r="195" spans="1:8" ht="15">
      <c r="A195" s="14" t="s">
        <v>730</v>
      </c>
      <c r="B195" s="26" t="s">
        <v>173</v>
      </c>
      <c r="C195" s="56">
        <f aca="true" t="shared" si="18" ref="C195:C210">D195*0.000333333</f>
        <v>4668505.015823649</v>
      </c>
      <c r="D195" s="57">
        <v>14005529053</v>
      </c>
      <c r="E195" s="57">
        <v>11210510424</v>
      </c>
      <c r="F195" s="11">
        <f aca="true" t="shared" si="19" ref="F195:F210">(D195-E195)/E195</f>
        <v>0.24932126400028046</v>
      </c>
      <c r="G195" s="64">
        <v>3736833.071163192</v>
      </c>
      <c r="H195" s="16">
        <f t="shared" si="13"/>
        <v>931671.9446604573</v>
      </c>
    </row>
    <row r="196" spans="1:8" ht="15">
      <c r="A196" s="14" t="s">
        <v>731</v>
      </c>
      <c r="B196" s="26" t="s">
        <v>174</v>
      </c>
      <c r="C196" s="56">
        <f t="shared" si="18"/>
        <v>1459546.4071188</v>
      </c>
      <c r="D196" s="57">
        <v>4378643600</v>
      </c>
      <c r="E196" s="57">
        <v>3610732366</v>
      </c>
      <c r="F196" s="11">
        <f t="shared" si="19"/>
        <v>0.21267464773377778</v>
      </c>
      <c r="G196" s="64">
        <v>1203576.251755878</v>
      </c>
      <c r="H196" s="16">
        <f t="shared" si="13"/>
        <v>255970.155362922</v>
      </c>
    </row>
    <row r="197" spans="1:8" ht="15">
      <c r="A197" s="14" t="s">
        <v>732</v>
      </c>
      <c r="B197" s="26" t="s">
        <v>175</v>
      </c>
      <c r="C197" s="56">
        <f t="shared" si="18"/>
        <v>233195.692137408</v>
      </c>
      <c r="D197" s="57">
        <v>699587776</v>
      </c>
      <c r="E197" s="57">
        <v>593695735</v>
      </c>
      <c r="F197" s="11">
        <f t="shared" si="19"/>
        <v>0.17836079115508552</v>
      </c>
      <c r="G197" s="64">
        <v>197898.380434755</v>
      </c>
      <c r="H197" s="16">
        <f t="shared" si="13"/>
        <v>35297.31170265301</v>
      </c>
    </row>
    <row r="198" spans="1:8" ht="15">
      <c r="A198" s="14" t="s">
        <v>733</v>
      </c>
      <c r="B198" s="26" t="s">
        <v>176</v>
      </c>
      <c r="C198" s="56">
        <f t="shared" si="18"/>
        <v>382078.07758820703</v>
      </c>
      <c r="D198" s="57">
        <v>1146235379</v>
      </c>
      <c r="E198" s="57">
        <v>1029101495</v>
      </c>
      <c r="F198" s="11">
        <f t="shared" si="19"/>
        <v>0.11382150795534507</v>
      </c>
      <c r="G198" s="64">
        <v>343033.488632835</v>
      </c>
      <c r="H198" s="16">
        <f aca="true" t="shared" si="20" ref="H198:H258">C198-G198</f>
        <v>39044.58895537205</v>
      </c>
    </row>
    <row r="199" spans="1:8" ht="15">
      <c r="A199" s="14" t="s">
        <v>734</v>
      </c>
      <c r="B199" s="26" t="s">
        <v>177</v>
      </c>
      <c r="C199" s="56">
        <f t="shared" si="18"/>
        <v>1892665.843332264</v>
      </c>
      <c r="D199" s="57">
        <v>5678003208</v>
      </c>
      <c r="E199" s="57">
        <v>4750838455</v>
      </c>
      <c r="F199" s="11">
        <f t="shared" si="19"/>
        <v>0.19515813088197292</v>
      </c>
      <c r="G199" s="64">
        <v>1583611.234720515</v>
      </c>
      <c r="H199" s="16">
        <f t="shared" si="20"/>
        <v>309054.608611749</v>
      </c>
    </row>
    <row r="200" spans="1:8" ht="15">
      <c r="A200" s="14" t="s">
        <v>735</v>
      </c>
      <c r="B200" s="26" t="s">
        <v>178</v>
      </c>
      <c r="C200" s="56">
        <f t="shared" si="18"/>
        <v>1142843.7401551171</v>
      </c>
      <c r="D200" s="57">
        <v>3428534649</v>
      </c>
      <c r="E200" s="57">
        <v>2999317947</v>
      </c>
      <c r="F200" s="11">
        <f t="shared" si="19"/>
        <v>0.14310476901233973</v>
      </c>
      <c r="G200" s="64">
        <v>999771.649227351</v>
      </c>
      <c r="H200" s="16">
        <f t="shared" si="20"/>
        <v>143072.09092776617</v>
      </c>
    </row>
    <row r="201" spans="1:8" ht="15">
      <c r="A201" s="14" t="s">
        <v>736</v>
      </c>
      <c r="B201" s="26" t="s">
        <v>179</v>
      </c>
      <c r="C201" s="56">
        <f t="shared" si="18"/>
        <v>1266162.335503065</v>
      </c>
      <c r="D201" s="57">
        <v>3798490805</v>
      </c>
      <c r="E201" s="57">
        <v>3198074553</v>
      </c>
      <c r="F201" s="11">
        <f t="shared" si="19"/>
        <v>0.18774304415035317</v>
      </c>
      <c r="G201" s="64">
        <v>1066023.784975149</v>
      </c>
      <c r="H201" s="16">
        <f t="shared" si="20"/>
        <v>200138.55052791606</v>
      </c>
    </row>
    <row r="202" spans="1:8" ht="15">
      <c r="A202" s="14" t="s">
        <v>737</v>
      </c>
      <c r="B202" s="26" t="s">
        <v>180</v>
      </c>
      <c r="C202" s="56">
        <f t="shared" si="18"/>
        <v>6093618.751375155</v>
      </c>
      <c r="D202" s="57">
        <v>18280874535</v>
      </c>
      <c r="E202" s="57">
        <v>15237045123</v>
      </c>
      <c r="F202" s="11">
        <f t="shared" si="19"/>
        <v>0.1997650717333247</v>
      </c>
      <c r="G202" s="64">
        <v>5079009.961984959</v>
      </c>
      <c r="H202" s="16">
        <f t="shared" si="20"/>
        <v>1014608.7893901952</v>
      </c>
    </row>
    <row r="203" spans="1:8" ht="15">
      <c r="A203" s="14" t="s">
        <v>738</v>
      </c>
      <c r="B203" s="26" t="s">
        <v>181</v>
      </c>
      <c r="C203" s="56">
        <f t="shared" si="18"/>
        <v>2691586.348744293</v>
      </c>
      <c r="D203" s="57">
        <v>8074767121</v>
      </c>
      <c r="E203" s="57">
        <v>6485982356</v>
      </c>
      <c r="F203" s="11">
        <f t="shared" si="19"/>
        <v>0.2449566893333066</v>
      </c>
      <c r="G203" s="64">
        <v>2161991.956672548</v>
      </c>
      <c r="H203" s="16">
        <f t="shared" si="20"/>
        <v>529594.3920717454</v>
      </c>
    </row>
    <row r="204" spans="1:8" ht="15">
      <c r="A204" s="14" t="s">
        <v>739</v>
      </c>
      <c r="B204" s="26" t="s">
        <v>182</v>
      </c>
      <c r="C204" s="56">
        <f t="shared" si="18"/>
        <v>2489915.302415541</v>
      </c>
      <c r="D204" s="57">
        <v>7469753377</v>
      </c>
      <c r="E204" s="57">
        <v>6086794510</v>
      </c>
      <c r="F204" s="11">
        <f t="shared" si="19"/>
        <v>0.22720643266795612</v>
      </c>
      <c r="G204" s="64">
        <v>2028929.47440183</v>
      </c>
      <c r="H204" s="16">
        <f t="shared" si="20"/>
        <v>460985.8280137109</v>
      </c>
    </row>
    <row r="205" spans="1:8" ht="15">
      <c r="A205" s="14" t="s">
        <v>740</v>
      </c>
      <c r="B205" s="26" t="s">
        <v>183</v>
      </c>
      <c r="C205" s="56">
        <f t="shared" si="18"/>
        <v>856306.279026198</v>
      </c>
      <c r="D205" s="57">
        <v>2568921406</v>
      </c>
      <c r="E205" s="57">
        <v>2181640418</v>
      </c>
      <c r="F205" s="11">
        <f t="shared" si="19"/>
        <v>0.1775182494808363</v>
      </c>
      <c r="G205" s="64">
        <v>727212.745453194</v>
      </c>
      <c r="H205" s="16">
        <f t="shared" si="20"/>
        <v>129093.53357300395</v>
      </c>
    </row>
    <row r="206" spans="1:8" ht="15">
      <c r="A206" s="14" t="s">
        <v>741</v>
      </c>
      <c r="B206" s="26" t="s">
        <v>184</v>
      </c>
      <c r="C206" s="56">
        <f t="shared" si="18"/>
        <v>302147.505852192</v>
      </c>
      <c r="D206" s="57">
        <v>906443424</v>
      </c>
      <c r="E206" s="57">
        <v>704786205</v>
      </c>
      <c r="F206" s="11">
        <f t="shared" si="19"/>
        <v>0.28612537755332484</v>
      </c>
      <c r="G206" s="64">
        <v>234928.500071265</v>
      </c>
      <c r="H206" s="16">
        <f t="shared" si="20"/>
        <v>67219.005780927</v>
      </c>
    </row>
    <row r="207" spans="1:8" ht="15">
      <c r="A207" s="14" t="s">
        <v>742</v>
      </c>
      <c r="B207" s="26" t="s">
        <v>185</v>
      </c>
      <c r="C207" s="56">
        <f t="shared" si="18"/>
        <v>108331.188668703</v>
      </c>
      <c r="D207" s="57">
        <v>324993891</v>
      </c>
      <c r="E207" s="57">
        <v>262929844</v>
      </c>
      <c r="F207" s="11">
        <f t="shared" si="19"/>
        <v>0.23604793604182872</v>
      </c>
      <c r="G207" s="64">
        <v>87643.193690052</v>
      </c>
      <c r="H207" s="16">
        <f t="shared" si="20"/>
        <v>20687.99497865101</v>
      </c>
    </row>
    <row r="208" spans="1:8" ht="15">
      <c r="A208" s="14" t="s">
        <v>743</v>
      </c>
      <c r="B208" s="26" t="s">
        <v>186</v>
      </c>
      <c r="C208" s="56">
        <f t="shared" si="18"/>
        <v>712076.261589693</v>
      </c>
      <c r="D208" s="57">
        <v>2136230921</v>
      </c>
      <c r="E208" s="57">
        <v>1724831506</v>
      </c>
      <c r="F208" s="11">
        <f t="shared" si="19"/>
        <v>0.23851571215443695</v>
      </c>
      <c r="G208" s="64">
        <v>574943.260389498</v>
      </c>
      <c r="H208" s="16">
        <f t="shared" si="20"/>
        <v>137133.00120019505</v>
      </c>
    </row>
    <row r="209" spans="1:8" ht="15">
      <c r="A209" s="14" t="s">
        <v>744</v>
      </c>
      <c r="B209" s="26" t="s">
        <v>187</v>
      </c>
      <c r="C209" s="56">
        <f t="shared" si="18"/>
        <v>1033129.639202661</v>
      </c>
      <c r="D209" s="57">
        <v>3099392017</v>
      </c>
      <c r="E209" s="57">
        <v>2595042312</v>
      </c>
      <c r="F209" s="11">
        <f t="shared" si="19"/>
        <v>0.19435124532181425</v>
      </c>
      <c r="G209" s="64">
        <v>865013.238985896</v>
      </c>
      <c r="H209" s="16">
        <f t="shared" si="20"/>
        <v>168116.400216765</v>
      </c>
    </row>
    <row r="210" spans="1:8" ht="15">
      <c r="A210" s="14" t="s">
        <v>745</v>
      </c>
      <c r="B210" s="26" t="s">
        <v>188</v>
      </c>
      <c r="C210" s="56">
        <f t="shared" si="18"/>
        <v>60591.384741888</v>
      </c>
      <c r="D210" s="57">
        <v>181774336</v>
      </c>
      <c r="E210" s="57">
        <v>161537784</v>
      </c>
      <c r="F210" s="11">
        <f t="shared" si="19"/>
        <v>0.12527441877003834</v>
      </c>
      <c r="G210" s="64">
        <v>53845.874154072</v>
      </c>
      <c r="H210" s="16">
        <f t="shared" si="20"/>
        <v>6745.510587816003</v>
      </c>
    </row>
    <row r="211" spans="1:8" ht="15">
      <c r="A211" s="14"/>
      <c r="B211" s="26"/>
      <c r="C211" s="56"/>
      <c r="D211" s="57"/>
      <c r="E211" s="57"/>
      <c r="F211" s="11"/>
      <c r="G211" s="64"/>
      <c r="H211" s="16"/>
    </row>
    <row r="212" spans="1:8" ht="15">
      <c r="A212" s="14"/>
      <c r="B212" s="26" t="s">
        <v>845</v>
      </c>
      <c r="C212" s="56">
        <f>D212*0.000333333</f>
        <v>25392699.773274835</v>
      </c>
      <c r="D212" s="57">
        <v>76178175498</v>
      </c>
      <c r="E212" s="57">
        <v>62832861033</v>
      </c>
      <c r="F212" s="11">
        <f>(D212-E212)/E212</f>
        <v>0.2123938691569528</v>
      </c>
      <c r="G212" s="64">
        <v>20944266.06671299</v>
      </c>
      <c r="H212" s="16">
        <f t="shared" si="20"/>
        <v>4448433.706561845</v>
      </c>
    </row>
    <row r="213" spans="1:8" ht="15">
      <c r="A213" s="14"/>
      <c r="B213" s="26"/>
      <c r="C213" s="56"/>
      <c r="D213" s="57"/>
      <c r="E213" s="57"/>
      <c r="F213" s="11"/>
      <c r="G213" s="64"/>
      <c r="H213" s="16"/>
    </row>
    <row r="214" spans="1:8" ht="15">
      <c r="A214" s="14"/>
      <c r="B214" s="26"/>
      <c r="C214" s="56"/>
      <c r="D214" s="57"/>
      <c r="E214" s="57"/>
      <c r="F214" s="11"/>
      <c r="G214" s="64"/>
      <c r="H214" s="16"/>
    </row>
    <row r="215" spans="1:8" ht="15.75">
      <c r="A215" s="14"/>
      <c r="B215" s="66" t="s">
        <v>189</v>
      </c>
      <c r="C215" s="56"/>
      <c r="D215" s="57"/>
      <c r="E215" s="57"/>
      <c r="F215" s="11"/>
      <c r="G215" s="64"/>
      <c r="H215" s="16"/>
    </row>
    <row r="216" spans="1:8" ht="15">
      <c r="A216" s="14" t="s">
        <v>746</v>
      </c>
      <c r="B216" s="26" t="s">
        <v>190</v>
      </c>
      <c r="C216" s="56">
        <f aca="true" t="shared" si="21" ref="C216:C229">D216*0.000333333</f>
        <v>203110.0968897</v>
      </c>
      <c r="D216" s="57">
        <v>609330900</v>
      </c>
      <c r="E216" s="57">
        <v>562277623</v>
      </c>
      <c r="F216" s="11">
        <f aca="true" t="shared" si="22" ref="F216:F229">(D216-E216)/E216</f>
        <v>0.08368335333878296</v>
      </c>
      <c r="G216" s="64">
        <v>187425.686907459</v>
      </c>
      <c r="H216" s="16">
        <f t="shared" si="20"/>
        <v>15684.40998224102</v>
      </c>
    </row>
    <row r="217" spans="1:8" ht="15">
      <c r="A217" s="14" t="s">
        <v>747</v>
      </c>
      <c r="B217" s="26" t="s">
        <v>191</v>
      </c>
      <c r="C217" s="56">
        <f t="shared" si="21"/>
        <v>93112.517554056</v>
      </c>
      <c r="D217" s="57">
        <v>279337832</v>
      </c>
      <c r="E217" s="57">
        <v>253868955</v>
      </c>
      <c r="F217" s="11">
        <f t="shared" si="22"/>
        <v>0.10032292841793121</v>
      </c>
      <c r="G217" s="64">
        <v>84622.900377015</v>
      </c>
      <c r="H217" s="16">
        <f t="shared" si="20"/>
        <v>8489.617177041</v>
      </c>
    </row>
    <row r="218" spans="1:8" ht="15">
      <c r="A218" s="14" t="s">
        <v>748</v>
      </c>
      <c r="B218" s="26" t="s">
        <v>192</v>
      </c>
      <c r="C218" s="56">
        <f t="shared" si="21"/>
        <v>80032.07663451</v>
      </c>
      <c r="D218" s="57">
        <v>240096470</v>
      </c>
      <c r="E218" s="57">
        <v>227001847</v>
      </c>
      <c r="F218" s="11">
        <f t="shared" si="22"/>
        <v>0.05768509451819571</v>
      </c>
      <c r="G218" s="64">
        <v>75667.206666051</v>
      </c>
      <c r="H218" s="16">
        <f t="shared" si="20"/>
        <v>4364.869968458996</v>
      </c>
    </row>
    <row r="219" spans="1:8" ht="15">
      <c r="A219" s="14" t="s">
        <v>749</v>
      </c>
      <c r="B219" s="26" t="s">
        <v>193</v>
      </c>
      <c r="C219" s="56">
        <f t="shared" si="21"/>
        <v>51084.336582279</v>
      </c>
      <c r="D219" s="57">
        <v>153253163</v>
      </c>
      <c r="E219" s="57">
        <v>141775392</v>
      </c>
      <c r="F219" s="11">
        <f t="shared" si="22"/>
        <v>0.08095742736511002</v>
      </c>
      <c r="G219" s="64">
        <v>47258.416741536</v>
      </c>
      <c r="H219" s="16">
        <f t="shared" si="20"/>
        <v>3825.9198407430013</v>
      </c>
    </row>
    <row r="220" spans="1:8" ht="15">
      <c r="A220" s="14" t="s">
        <v>750</v>
      </c>
      <c r="B220" s="26" t="s">
        <v>194</v>
      </c>
      <c r="C220" s="56">
        <f t="shared" si="21"/>
        <v>106612.411054149</v>
      </c>
      <c r="D220" s="57">
        <v>319837553</v>
      </c>
      <c r="E220" s="57">
        <v>302210464</v>
      </c>
      <c r="F220" s="11">
        <f t="shared" si="22"/>
        <v>0.058327196109265095</v>
      </c>
      <c r="G220" s="64">
        <v>100736.720596512</v>
      </c>
      <c r="H220" s="16">
        <f t="shared" si="20"/>
        <v>5875.690457637</v>
      </c>
    </row>
    <row r="221" spans="1:8" ht="15">
      <c r="A221" s="14" t="s">
        <v>751</v>
      </c>
      <c r="B221" s="26" t="s">
        <v>195</v>
      </c>
      <c r="C221" s="56">
        <f t="shared" si="21"/>
        <v>27630.392702913</v>
      </c>
      <c r="D221" s="57">
        <v>82891261</v>
      </c>
      <c r="E221" s="57">
        <v>75846780</v>
      </c>
      <c r="F221" s="11">
        <f t="shared" si="22"/>
        <v>0.09287778597852143</v>
      </c>
      <c r="G221" s="64">
        <v>25282.23471774</v>
      </c>
      <c r="H221" s="16">
        <f t="shared" si="20"/>
        <v>2348.1579851729985</v>
      </c>
    </row>
    <row r="222" spans="1:8" ht="15">
      <c r="A222" s="14" t="s">
        <v>752</v>
      </c>
      <c r="B222" s="26" t="s">
        <v>196</v>
      </c>
      <c r="C222" s="56">
        <f t="shared" si="21"/>
        <v>125897.101102773</v>
      </c>
      <c r="D222" s="57">
        <v>377691681</v>
      </c>
      <c r="E222" s="57">
        <v>325737923</v>
      </c>
      <c r="F222" s="11">
        <f t="shared" si="22"/>
        <v>0.15949557706242268</v>
      </c>
      <c r="G222" s="64">
        <v>108579.199087359</v>
      </c>
      <c r="H222" s="16">
        <f t="shared" si="20"/>
        <v>17317.902015414</v>
      </c>
    </row>
    <row r="223" spans="1:8" ht="15">
      <c r="A223" s="14" t="s">
        <v>753</v>
      </c>
      <c r="B223" s="26" t="s">
        <v>197</v>
      </c>
      <c r="C223" s="56">
        <f t="shared" si="21"/>
        <v>82537.289462628</v>
      </c>
      <c r="D223" s="57">
        <v>247612116</v>
      </c>
      <c r="E223" s="57">
        <v>233919895</v>
      </c>
      <c r="F223" s="11">
        <f t="shared" si="22"/>
        <v>0.05853380277893849</v>
      </c>
      <c r="G223" s="64">
        <v>77973.220360035</v>
      </c>
      <c r="H223" s="16">
        <f t="shared" si="20"/>
        <v>4564.069102592999</v>
      </c>
    </row>
    <row r="224" spans="1:8" ht="15">
      <c r="A224" s="14" t="s">
        <v>754</v>
      </c>
      <c r="B224" s="26" t="s">
        <v>198</v>
      </c>
      <c r="C224" s="56">
        <f t="shared" si="21"/>
        <v>108180.42281946901</v>
      </c>
      <c r="D224" s="57">
        <v>324541593</v>
      </c>
      <c r="E224" s="57">
        <v>298184398</v>
      </c>
      <c r="F224" s="11">
        <f t="shared" si="22"/>
        <v>0.08839226725739018</v>
      </c>
      <c r="G224" s="64">
        <v>99394.699938534</v>
      </c>
      <c r="H224" s="16">
        <f t="shared" si="20"/>
        <v>8785.722880935005</v>
      </c>
    </row>
    <row r="225" spans="1:8" ht="15">
      <c r="A225" s="14" t="s">
        <v>755</v>
      </c>
      <c r="B225" s="26" t="s">
        <v>199</v>
      </c>
      <c r="C225" s="56">
        <f t="shared" si="21"/>
        <v>663506.552159451</v>
      </c>
      <c r="D225" s="57">
        <v>1990521647</v>
      </c>
      <c r="E225" s="57">
        <v>1738131059</v>
      </c>
      <c r="F225" s="11">
        <f t="shared" si="22"/>
        <v>0.14520803059880194</v>
      </c>
      <c r="G225" s="64">
        <v>579376.440289647</v>
      </c>
      <c r="H225" s="16">
        <f t="shared" si="20"/>
        <v>84130.11186980398</v>
      </c>
    </row>
    <row r="226" spans="1:8" ht="15">
      <c r="A226" s="14" t="s">
        <v>756</v>
      </c>
      <c r="B226" s="26" t="s">
        <v>200</v>
      </c>
      <c r="C226" s="56">
        <f t="shared" si="21"/>
        <v>12667.542999111</v>
      </c>
      <c r="D226" s="57">
        <v>38002667</v>
      </c>
      <c r="E226" s="57">
        <v>37764630</v>
      </c>
      <c r="F226" s="11">
        <f t="shared" si="22"/>
        <v>0.006303173101391434</v>
      </c>
      <c r="G226" s="64">
        <v>12588.19741179</v>
      </c>
      <c r="H226" s="16">
        <f t="shared" si="20"/>
        <v>79.34558732099867</v>
      </c>
    </row>
    <row r="227" spans="1:8" ht="15">
      <c r="A227" s="14" t="s">
        <v>757</v>
      </c>
      <c r="B227" s="26" t="s">
        <v>201</v>
      </c>
      <c r="C227" s="56">
        <f t="shared" si="21"/>
        <v>47140.739859213</v>
      </c>
      <c r="D227" s="57">
        <v>141422361</v>
      </c>
      <c r="E227" s="57">
        <v>122281017</v>
      </c>
      <c r="F227" s="11">
        <f t="shared" si="22"/>
        <v>0.1565356951520938</v>
      </c>
      <c r="G227" s="64">
        <v>40760.298239661</v>
      </c>
      <c r="H227" s="16">
        <f t="shared" si="20"/>
        <v>6380.441619551995</v>
      </c>
    </row>
    <row r="228" spans="1:8" ht="15">
      <c r="A228" s="14" t="s">
        <v>758</v>
      </c>
      <c r="B228" s="26" t="s">
        <v>202</v>
      </c>
      <c r="C228" s="56">
        <f t="shared" si="21"/>
        <v>267021.392311674</v>
      </c>
      <c r="D228" s="57">
        <v>801064978</v>
      </c>
      <c r="E228" s="57">
        <v>683019462</v>
      </c>
      <c r="F228" s="11">
        <f t="shared" si="22"/>
        <v>0.17282892006377412</v>
      </c>
      <c r="G228" s="64">
        <v>227672.926326846</v>
      </c>
      <c r="H228" s="16">
        <f t="shared" si="20"/>
        <v>39348.46598482801</v>
      </c>
    </row>
    <row r="229" spans="1:8" ht="15">
      <c r="A229" s="14" t="s">
        <v>759</v>
      </c>
      <c r="B229" s="26" t="s">
        <v>203</v>
      </c>
      <c r="C229" s="56">
        <f t="shared" si="21"/>
        <v>1625943.661388046</v>
      </c>
      <c r="D229" s="57">
        <v>4877835862</v>
      </c>
      <c r="E229" s="57">
        <v>4236073837</v>
      </c>
      <c r="F229" s="11">
        <f t="shared" si="22"/>
        <v>0.15149925371803663</v>
      </c>
      <c r="G229" s="64">
        <v>1412023.200308721</v>
      </c>
      <c r="H229" s="16">
        <f t="shared" si="20"/>
        <v>213920.46107932506</v>
      </c>
    </row>
    <row r="230" spans="1:8" ht="15">
      <c r="A230" s="14"/>
      <c r="B230" s="26"/>
      <c r="C230" s="56"/>
      <c r="D230" s="57"/>
      <c r="E230" s="57"/>
      <c r="F230" s="11"/>
      <c r="G230" s="64"/>
      <c r="H230" s="16"/>
    </row>
    <row r="231" spans="1:8" ht="15">
      <c r="A231" s="14"/>
      <c r="B231" s="26" t="s">
        <v>844</v>
      </c>
      <c r="C231" s="56">
        <f>D231*0.000333333</f>
        <v>3494476.533519972</v>
      </c>
      <c r="D231" s="57">
        <v>10483440084</v>
      </c>
      <c r="E231" s="57">
        <v>9238093282</v>
      </c>
      <c r="F231" s="11">
        <f>(D231-E231)/E231</f>
        <v>0.13480561020383947</v>
      </c>
      <c r="G231" s="64">
        <v>3079361.347968906</v>
      </c>
      <c r="H231" s="16">
        <f t="shared" si="20"/>
        <v>415115.18555106595</v>
      </c>
    </row>
    <row r="232" spans="1:8" ht="15">
      <c r="A232" s="14"/>
      <c r="B232" s="26"/>
      <c r="C232" s="56"/>
      <c r="D232" s="57"/>
      <c r="E232" s="57"/>
      <c r="F232" s="11"/>
      <c r="G232" s="64"/>
      <c r="H232" s="16"/>
    </row>
    <row r="233" spans="1:8" ht="15">
      <c r="A233" s="14"/>
      <c r="B233" s="26"/>
      <c r="C233" s="56"/>
      <c r="D233" s="57"/>
      <c r="E233" s="57"/>
      <c r="F233" s="11"/>
      <c r="G233" s="64"/>
      <c r="H233" s="16"/>
    </row>
    <row r="234" spans="1:8" ht="15.75">
      <c r="A234" s="14"/>
      <c r="B234" s="66" t="s">
        <v>204</v>
      </c>
      <c r="C234" s="56"/>
      <c r="D234" s="57"/>
      <c r="E234" s="57"/>
      <c r="F234" s="11"/>
      <c r="G234" s="64"/>
      <c r="H234" s="16"/>
    </row>
    <row r="235" spans="1:13" ht="15">
      <c r="A235" s="14" t="s">
        <v>760</v>
      </c>
      <c r="B235" s="26" t="s">
        <v>205</v>
      </c>
      <c r="C235" s="56">
        <f aca="true" t="shared" si="23" ref="C235:C256">D235*0.000333333</f>
        <v>1258009.249656159</v>
      </c>
      <c r="D235" s="57">
        <v>3774031523</v>
      </c>
      <c r="E235" s="57">
        <v>3403967975</v>
      </c>
      <c r="F235" s="11">
        <f aca="true" t="shared" si="24" ref="F235:F256">(D235-E235)/E235</f>
        <v>0.108715343598378</v>
      </c>
      <c r="G235" s="64">
        <v>1134654.857010675</v>
      </c>
      <c r="H235" s="16">
        <f t="shared" si="20"/>
        <v>123354.39264548407</v>
      </c>
      <c r="J235" s="82">
        <v>1275719.999278725</v>
      </c>
      <c r="K235" s="22">
        <v>3827163825</v>
      </c>
      <c r="L235" s="82">
        <v>141065.14226805</v>
      </c>
      <c r="M235" s="91">
        <f>C235-J235</f>
        <v>-17710.749622565927</v>
      </c>
    </row>
    <row r="236" spans="1:8" ht="15">
      <c r="A236" s="14" t="s">
        <v>761</v>
      </c>
      <c r="B236" s="26" t="s">
        <v>206</v>
      </c>
      <c r="C236" s="56">
        <f t="shared" si="23"/>
        <v>2059811.741519532</v>
      </c>
      <c r="D236" s="57">
        <v>6179441404</v>
      </c>
      <c r="E236" s="57">
        <v>5476056585</v>
      </c>
      <c r="F236" s="11">
        <f t="shared" si="24"/>
        <v>0.12844732483713003</v>
      </c>
      <c r="G236" s="64">
        <v>1825350.369647805</v>
      </c>
      <c r="H236" s="16">
        <f t="shared" si="20"/>
        <v>234461.37187172682</v>
      </c>
    </row>
    <row r="237" spans="1:8" ht="15">
      <c r="A237" s="14" t="s">
        <v>762</v>
      </c>
      <c r="B237" s="26" t="s">
        <v>207</v>
      </c>
      <c r="C237" s="56">
        <f t="shared" si="23"/>
        <v>448702.933296618</v>
      </c>
      <c r="D237" s="57">
        <v>1346110146</v>
      </c>
      <c r="E237" s="57">
        <v>1290355595</v>
      </c>
      <c r="F237" s="11">
        <f t="shared" si="24"/>
        <v>0.04320867148253037</v>
      </c>
      <c r="G237" s="64">
        <v>430118.101548135</v>
      </c>
      <c r="H237" s="16">
        <f t="shared" si="20"/>
        <v>18584.831748483004</v>
      </c>
    </row>
    <row r="238" spans="1:8" ht="15">
      <c r="A238" s="14" t="s">
        <v>763</v>
      </c>
      <c r="B238" s="26" t="s">
        <v>208</v>
      </c>
      <c r="C238" s="56">
        <f t="shared" si="23"/>
        <v>886371.541960905</v>
      </c>
      <c r="D238" s="57">
        <v>2659117285</v>
      </c>
      <c r="E238" s="57">
        <v>2514292095</v>
      </c>
      <c r="F238" s="11">
        <f t="shared" si="24"/>
        <v>0.057600781662561766</v>
      </c>
      <c r="G238" s="64">
        <v>838096.526902635</v>
      </c>
      <c r="H238" s="16">
        <f t="shared" si="20"/>
        <v>48275.01505826996</v>
      </c>
    </row>
    <row r="239" spans="1:8" ht="15">
      <c r="A239" s="14" t="s">
        <v>764</v>
      </c>
      <c r="B239" s="26" t="s">
        <v>209</v>
      </c>
      <c r="C239" s="56">
        <f t="shared" si="23"/>
        <v>1666986.897678102</v>
      </c>
      <c r="D239" s="57">
        <v>5000965694</v>
      </c>
      <c r="E239" s="57">
        <v>3999037933</v>
      </c>
      <c r="F239" s="11">
        <f t="shared" si="24"/>
        <v>0.25054219984564474</v>
      </c>
      <c r="G239" s="64">
        <v>1333011.311320689</v>
      </c>
      <c r="H239" s="16">
        <f t="shared" si="20"/>
        <v>333975.58635741286</v>
      </c>
    </row>
    <row r="240" spans="1:8" ht="15">
      <c r="A240" s="14" t="s">
        <v>765</v>
      </c>
      <c r="B240" s="26" t="s">
        <v>210</v>
      </c>
      <c r="C240" s="56">
        <f t="shared" si="23"/>
        <v>271468.84853088</v>
      </c>
      <c r="D240" s="57">
        <v>814407360</v>
      </c>
      <c r="E240" s="57">
        <v>808455179</v>
      </c>
      <c r="F240" s="11">
        <f t="shared" si="24"/>
        <v>0.007362413099217712</v>
      </c>
      <c r="G240" s="64">
        <v>269484.790181607</v>
      </c>
      <c r="H240" s="16">
        <f t="shared" si="20"/>
        <v>1984.058349272993</v>
      </c>
    </row>
    <row r="241" spans="1:8" ht="15">
      <c r="A241" s="14" t="s">
        <v>766</v>
      </c>
      <c r="B241" s="26" t="s">
        <v>194</v>
      </c>
      <c r="C241" s="56">
        <f t="shared" si="23"/>
        <v>1266395.69360304</v>
      </c>
      <c r="D241" s="57">
        <v>3799190880</v>
      </c>
      <c r="E241" s="57">
        <v>3528684125</v>
      </c>
      <c r="F241" s="11">
        <f t="shared" si="24"/>
        <v>0.07665938503350736</v>
      </c>
      <c r="G241" s="64">
        <v>1176226.865438625</v>
      </c>
      <c r="H241" s="16">
        <f t="shared" si="20"/>
        <v>90168.82816441497</v>
      </c>
    </row>
    <row r="242" spans="1:8" ht="15">
      <c r="A242" s="14" t="s">
        <v>767</v>
      </c>
      <c r="B242" s="26" t="s">
        <v>211</v>
      </c>
      <c r="C242" s="56">
        <f t="shared" si="23"/>
        <v>754685.670980241</v>
      </c>
      <c r="D242" s="57">
        <v>2264059277</v>
      </c>
      <c r="E242" s="57">
        <v>2035440467</v>
      </c>
      <c r="F242" s="11">
        <f t="shared" si="24"/>
        <v>0.11231908459447956</v>
      </c>
      <c r="G242" s="64">
        <v>678479.477186511</v>
      </c>
      <c r="H242" s="16">
        <f t="shared" si="20"/>
        <v>76206.19379373</v>
      </c>
    </row>
    <row r="243" spans="1:13" ht="15">
      <c r="A243" s="14" t="s">
        <v>768</v>
      </c>
      <c r="B243" s="26" t="s">
        <v>212</v>
      </c>
      <c r="C243" s="56">
        <f t="shared" si="23"/>
        <v>995481.858517146</v>
      </c>
      <c r="D243" s="57">
        <v>2986448562</v>
      </c>
      <c r="E243" s="57">
        <v>2538114424</v>
      </c>
      <c r="F243" s="11">
        <f t="shared" si="24"/>
        <v>0.17664063281017783</v>
      </c>
      <c r="G243" s="64">
        <v>846037.295295192</v>
      </c>
      <c r="H243" s="16">
        <f t="shared" si="20"/>
        <v>149444.56322195393</v>
      </c>
      <c r="J243" s="82">
        <v>1013789.180876472</v>
      </c>
      <c r="K243" s="22">
        <v>3041370584</v>
      </c>
      <c r="L243" s="82">
        <v>167751.88558128</v>
      </c>
      <c r="M243" s="91">
        <f>C243-J243</f>
        <v>-18307.322359326063</v>
      </c>
    </row>
    <row r="244" spans="1:8" ht="15">
      <c r="A244" s="14" t="s">
        <v>769</v>
      </c>
      <c r="B244" s="26" t="s">
        <v>213</v>
      </c>
      <c r="C244" s="56">
        <f t="shared" si="23"/>
        <v>3192773.249890224</v>
      </c>
      <c r="D244" s="57">
        <v>9578329328</v>
      </c>
      <c r="E244" s="57">
        <v>8871998205</v>
      </c>
      <c r="F244" s="11">
        <f t="shared" si="24"/>
        <v>0.07961353312739991</v>
      </c>
      <c r="G244" s="64">
        <v>2957329.777667265</v>
      </c>
      <c r="H244" s="16">
        <f t="shared" si="20"/>
        <v>235443.47222295916</v>
      </c>
    </row>
    <row r="245" spans="1:8" ht="15">
      <c r="A245" s="14" t="s">
        <v>770</v>
      </c>
      <c r="B245" s="26" t="s">
        <v>214</v>
      </c>
      <c r="C245" s="56">
        <f t="shared" si="23"/>
        <v>1662179.058485946</v>
      </c>
      <c r="D245" s="57">
        <v>4986542162</v>
      </c>
      <c r="E245" s="57">
        <v>4572077445</v>
      </c>
      <c r="F245" s="11">
        <f t="shared" si="24"/>
        <v>0.09065128970054005</v>
      </c>
      <c r="G245" s="64">
        <v>1524024.290974185</v>
      </c>
      <c r="H245" s="16">
        <f t="shared" si="20"/>
        <v>138154.76751176082</v>
      </c>
    </row>
    <row r="246" spans="1:8" ht="15">
      <c r="A246" s="14" t="s">
        <v>771</v>
      </c>
      <c r="B246" s="26" t="s">
        <v>215</v>
      </c>
      <c r="C246" s="56">
        <f t="shared" si="23"/>
        <v>3595925.408404329</v>
      </c>
      <c r="D246" s="57">
        <v>10787787013</v>
      </c>
      <c r="E246" s="57">
        <v>10267852401</v>
      </c>
      <c r="F246" s="11">
        <f t="shared" si="24"/>
        <v>0.05063713342328167</v>
      </c>
      <c r="G246" s="64">
        <v>3422614.044382533</v>
      </c>
      <c r="H246" s="16">
        <f t="shared" si="20"/>
        <v>173311.3640217958</v>
      </c>
    </row>
    <row r="247" spans="1:8" ht="15">
      <c r="A247" s="14" t="s">
        <v>772</v>
      </c>
      <c r="B247" s="26" t="s">
        <v>216</v>
      </c>
      <c r="C247" s="56">
        <f t="shared" si="23"/>
        <v>3277995.393334662</v>
      </c>
      <c r="D247" s="57">
        <v>9833996014</v>
      </c>
      <c r="E247" s="57">
        <v>8601808828</v>
      </c>
      <c r="F247" s="11">
        <f t="shared" si="24"/>
        <v>0.14324745069770342</v>
      </c>
      <c r="G247" s="64">
        <v>2867266.742063724</v>
      </c>
      <c r="H247" s="16">
        <f t="shared" si="20"/>
        <v>410728.6512709381</v>
      </c>
    </row>
    <row r="248" spans="1:13" ht="15">
      <c r="A248" s="14" t="s">
        <v>773</v>
      </c>
      <c r="B248" s="26" t="s">
        <v>217</v>
      </c>
      <c r="C248" s="56">
        <f t="shared" si="23"/>
        <v>5086687.201641045</v>
      </c>
      <c r="D248" s="57">
        <v>15260076865</v>
      </c>
      <c r="E248" s="57">
        <v>14465468748</v>
      </c>
      <c r="F248" s="11">
        <f t="shared" si="24"/>
        <v>0.05493137698077449</v>
      </c>
      <c r="G248" s="64">
        <v>4821818.094177084</v>
      </c>
      <c r="H248" s="16">
        <f t="shared" si="20"/>
        <v>264869.10746396054</v>
      </c>
      <c r="J248" s="82">
        <v>5480569.943424576</v>
      </c>
      <c r="K248" s="22">
        <v>16441726272</v>
      </c>
      <c r="L248" s="82">
        <v>658751.8492474919</v>
      </c>
      <c r="M248" s="91">
        <f>C248-J248</f>
        <v>-393882.7417835314</v>
      </c>
    </row>
    <row r="249" spans="1:8" ht="15">
      <c r="A249" s="14" t="s">
        <v>774</v>
      </c>
      <c r="B249" s="26" t="s">
        <v>218</v>
      </c>
      <c r="C249" s="56">
        <f t="shared" si="23"/>
        <v>720130.754201859</v>
      </c>
      <c r="D249" s="57">
        <v>2160394423</v>
      </c>
      <c r="E249" s="57">
        <v>1915826470</v>
      </c>
      <c r="F249" s="11">
        <f t="shared" si="24"/>
        <v>0.1276566311352823</v>
      </c>
      <c r="G249" s="64">
        <v>638608.18472451</v>
      </c>
      <c r="H249" s="16">
        <f t="shared" si="20"/>
        <v>81522.56947734905</v>
      </c>
    </row>
    <row r="250" spans="1:8" ht="15">
      <c r="A250" s="14" t="s">
        <v>775</v>
      </c>
      <c r="B250" s="26" t="s">
        <v>219</v>
      </c>
      <c r="C250" s="56">
        <f t="shared" si="23"/>
        <v>1563260.539737897</v>
      </c>
      <c r="D250" s="57">
        <v>4689786309</v>
      </c>
      <c r="E250" s="57">
        <v>4361357491</v>
      </c>
      <c r="F250" s="11">
        <f t="shared" si="24"/>
        <v>0.07530426448135434</v>
      </c>
      <c r="G250" s="64">
        <v>1453784.376547503</v>
      </c>
      <c r="H250" s="16">
        <f t="shared" si="20"/>
        <v>109476.16319039394</v>
      </c>
    </row>
    <row r="251" spans="1:8" ht="15">
      <c r="A251" s="14" t="s">
        <v>776</v>
      </c>
      <c r="B251" s="26" t="s">
        <v>220</v>
      </c>
      <c r="C251" s="56">
        <f t="shared" si="23"/>
        <v>691037.955961353</v>
      </c>
      <c r="D251" s="57">
        <v>2073115941</v>
      </c>
      <c r="E251" s="57">
        <v>1594962686</v>
      </c>
      <c r="F251" s="11">
        <f t="shared" si="24"/>
        <v>0.2997896184011417</v>
      </c>
      <c r="G251" s="64">
        <v>531653.697012438</v>
      </c>
      <c r="H251" s="16">
        <f t="shared" si="20"/>
        <v>159384.25894891506</v>
      </c>
    </row>
    <row r="252" spans="1:8" ht="15">
      <c r="A252" s="14" t="s">
        <v>777</v>
      </c>
      <c r="B252" s="26" t="s">
        <v>221</v>
      </c>
      <c r="C252" s="56">
        <f t="shared" si="23"/>
        <v>621990.24800913</v>
      </c>
      <c r="D252" s="57">
        <v>1865972610</v>
      </c>
      <c r="E252" s="57">
        <v>1848079742</v>
      </c>
      <c r="F252" s="11">
        <f t="shared" si="24"/>
        <v>0.009681870101901696</v>
      </c>
      <c r="G252" s="64">
        <v>616025.964640086</v>
      </c>
      <c r="H252" s="16">
        <f t="shared" si="20"/>
        <v>5964.283369043958</v>
      </c>
    </row>
    <row r="253" spans="1:8" ht="15.75" customHeight="1">
      <c r="A253" s="14" t="s">
        <v>778</v>
      </c>
      <c r="B253" s="26" t="s">
        <v>222</v>
      </c>
      <c r="C253" s="56">
        <f t="shared" si="23"/>
        <v>1225847.566151208</v>
      </c>
      <c r="D253" s="57">
        <v>3677546376</v>
      </c>
      <c r="E253" s="57">
        <v>3375060851</v>
      </c>
      <c r="F253" s="11">
        <f t="shared" si="24"/>
        <v>0.08962372483162082</v>
      </c>
      <c r="G253" s="64">
        <v>1125019.158646383</v>
      </c>
      <c r="H253" s="16">
        <f t="shared" si="20"/>
        <v>100828.40750482492</v>
      </c>
    </row>
    <row r="254" spans="1:8" ht="15">
      <c r="A254" s="14" t="s">
        <v>779</v>
      </c>
      <c r="B254" s="26" t="s">
        <v>223</v>
      </c>
      <c r="C254" s="56">
        <f t="shared" si="23"/>
        <v>998504.2898280451</v>
      </c>
      <c r="D254" s="57">
        <v>2995515865</v>
      </c>
      <c r="E254" s="57">
        <v>2706033469</v>
      </c>
      <c r="F254" s="11">
        <f t="shared" si="24"/>
        <v>0.10697665025812732</v>
      </c>
      <c r="G254" s="64">
        <v>902010.254322177</v>
      </c>
      <c r="H254" s="16">
        <f t="shared" si="20"/>
        <v>96494.03550586803</v>
      </c>
    </row>
    <row r="255" spans="1:8" ht="15">
      <c r="A255" s="14" t="s">
        <v>780</v>
      </c>
      <c r="B255" s="26" t="s">
        <v>224</v>
      </c>
      <c r="C255" s="56">
        <f t="shared" si="23"/>
        <v>929579.128419942</v>
      </c>
      <c r="D255" s="67">
        <v>2788740174</v>
      </c>
      <c r="E255" s="57">
        <v>2292465700</v>
      </c>
      <c r="F255" s="11">
        <f t="shared" si="24"/>
        <v>0.21648065399626262</v>
      </c>
      <c r="G255" s="64">
        <v>764154.4691781</v>
      </c>
      <c r="H255" s="16">
        <f t="shared" si="20"/>
        <v>165424.659241842</v>
      </c>
    </row>
    <row r="256" spans="1:8" ht="15">
      <c r="A256" s="14" t="s">
        <v>781</v>
      </c>
      <c r="B256" s="26" t="s">
        <v>225</v>
      </c>
      <c r="C256" s="56">
        <f t="shared" si="23"/>
        <v>2349615.105715878</v>
      </c>
      <c r="D256" s="57">
        <v>7048852366</v>
      </c>
      <c r="E256" s="57">
        <v>6637668695</v>
      </c>
      <c r="F256" s="11">
        <f t="shared" si="24"/>
        <v>0.06194700125809759</v>
      </c>
      <c r="G256" s="64">
        <v>2212554.019110435</v>
      </c>
      <c r="H256" s="16">
        <f t="shared" si="20"/>
        <v>137061.0866054427</v>
      </c>
    </row>
    <row r="257" spans="1:8" ht="15">
      <c r="A257" s="14"/>
      <c r="B257" s="26"/>
      <c r="C257" s="56"/>
      <c r="D257" s="57"/>
      <c r="E257" s="57"/>
      <c r="F257" s="11"/>
      <c r="G257" s="64"/>
      <c r="H257" s="16"/>
    </row>
    <row r="258" spans="1:8" ht="15">
      <c r="A258" s="14"/>
      <c r="B258" s="26" t="s">
        <v>843</v>
      </c>
      <c r="C258" s="56">
        <f>D258*0.000333333</f>
        <v>35523440.33552414</v>
      </c>
      <c r="D258" s="57">
        <v>106570427577</v>
      </c>
      <c r="E258" s="57">
        <v>97778899401</v>
      </c>
      <c r="F258" s="11">
        <f>(D258-E258)/E258</f>
        <v>0.08991232494799474</v>
      </c>
      <c r="G258" s="64">
        <v>32592933.874033533</v>
      </c>
      <c r="H258" s="16">
        <f t="shared" si="20"/>
        <v>2930506.4614906088</v>
      </c>
    </row>
    <row r="259" spans="1:8" ht="15">
      <c r="A259" s="14"/>
      <c r="B259" s="26"/>
      <c r="C259" s="56"/>
      <c r="D259" s="57"/>
      <c r="E259" s="57"/>
      <c r="F259" s="11"/>
      <c r="G259" s="64"/>
      <c r="H259" s="16"/>
    </row>
    <row r="260" spans="1:8" ht="15">
      <c r="A260" s="14"/>
      <c r="B260" s="26"/>
      <c r="C260" s="56"/>
      <c r="D260" s="57"/>
      <c r="E260" s="57"/>
      <c r="F260" s="11"/>
      <c r="G260" s="64"/>
      <c r="H260" s="16"/>
    </row>
    <row r="261" spans="1:8" ht="15.75">
      <c r="A261" s="14"/>
      <c r="B261" s="66" t="s">
        <v>226</v>
      </c>
      <c r="C261" s="56"/>
      <c r="D261" s="57"/>
      <c r="E261" s="57"/>
      <c r="F261" s="11"/>
      <c r="G261" s="64"/>
      <c r="H261" s="16"/>
    </row>
    <row r="262" spans="1:8" ht="15">
      <c r="A262" s="14" t="s">
        <v>782</v>
      </c>
      <c r="B262" s="26" t="s">
        <v>227</v>
      </c>
      <c r="C262" s="56">
        <f aca="true" t="shared" si="25" ref="C262:C285">D262*0.000333333</f>
        <v>207491.150841975</v>
      </c>
      <c r="D262" s="57">
        <v>622474075</v>
      </c>
      <c r="E262" s="57">
        <v>543688166</v>
      </c>
      <c r="F262" s="11">
        <f aca="true" t="shared" si="26" ref="F262:F285">(D262-E262)/E262</f>
        <v>0.14491010459109385</v>
      </c>
      <c r="G262" s="64">
        <v>181229.207437278</v>
      </c>
      <c r="H262" s="16">
        <f aca="true" t="shared" si="27" ref="H262:H325">C262-G262</f>
        <v>26261.943404697</v>
      </c>
    </row>
    <row r="263" spans="1:8" ht="15">
      <c r="A263" s="14" t="s">
        <v>783</v>
      </c>
      <c r="B263" s="26" t="s">
        <v>228</v>
      </c>
      <c r="C263" s="56">
        <f t="shared" si="25"/>
        <v>1161914.590750914</v>
      </c>
      <c r="D263" s="57">
        <v>3485747258</v>
      </c>
      <c r="E263" s="57">
        <v>3184837774</v>
      </c>
      <c r="F263" s="11">
        <f t="shared" si="26"/>
        <v>0.09448188741559431</v>
      </c>
      <c r="G263" s="64">
        <v>1061611.529720742</v>
      </c>
      <c r="H263" s="16">
        <f t="shared" si="27"/>
        <v>100303.06103017204</v>
      </c>
    </row>
    <row r="264" spans="1:8" ht="15">
      <c r="A264" s="14" t="s">
        <v>784</v>
      </c>
      <c r="B264" s="26" t="s">
        <v>229</v>
      </c>
      <c r="C264" s="56">
        <f t="shared" si="25"/>
        <v>515181.583484568</v>
      </c>
      <c r="D264" s="57">
        <v>1545546296</v>
      </c>
      <c r="E264" s="57">
        <v>1311929379</v>
      </c>
      <c r="F264" s="11">
        <f t="shared" si="26"/>
        <v>0.178071259581115</v>
      </c>
      <c r="G264" s="64">
        <v>437309.355690207</v>
      </c>
      <c r="H264" s="16">
        <f t="shared" si="27"/>
        <v>77872.22779436101</v>
      </c>
    </row>
    <row r="265" spans="1:8" ht="15">
      <c r="A265" s="14" t="s">
        <v>785</v>
      </c>
      <c r="B265" s="26" t="s">
        <v>230</v>
      </c>
      <c r="C265" s="56">
        <f t="shared" si="25"/>
        <v>158497.590835584</v>
      </c>
      <c r="D265" s="57">
        <v>475493248</v>
      </c>
      <c r="E265" s="57">
        <v>437406016</v>
      </c>
      <c r="F265" s="11">
        <f t="shared" si="26"/>
        <v>0.0870752358376342</v>
      </c>
      <c r="G265" s="64">
        <v>145801.859531328</v>
      </c>
      <c r="H265" s="16">
        <f t="shared" si="27"/>
        <v>12695.731304256013</v>
      </c>
    </row>
    <row r="266" spans="1:8" ht="15">
      <c r="A266" s="14" t="s">
        <v>786</v>
      </c>
      <c r="B266" s="26" t="s">
        <v>231</v>
      </c>
      <c r="C266" s="56">
        <f t="shared" si="25"/>
        <v>549026.416973034</v>
      </c>
      <c r="D266" s="57">
        <v>1647080898</v>
      </c>
      <c r="E266" s="57">
        <v>1453209917</v>
      </c>
      <c r="F266" s="11">
        <f t="shared" si="26"/>
        <v>0.13340879299821073</v>
      </c>
      <c r="G266" s="64">
        <v>484402.821263361</v>
      </c>
      <c r="H266" s="16">
        <f t="shared" si="27"/>
        <v>64623.59570967301</v>
      </c>
    </row>
    <row r="267" spans="1:8" ht="15">
      <c r="A267" s="14" t="s">
        <v>787</v>
      </c>
      <c r="B267" s="26" t="s">
        <v>232</v>
      </c>
      <c r="C267" s="56">
        <f t="shared" si="25"/>
        <v>529025.217974253</v>
      </c>
      <c r="D267" s="57">
        <v>1587077241</v>
      </c>
      <c r="E267" s="57">
        <v>1375706239</v>
      </c>
      <c r="F267" s="11">
        <f t="shared" si="26"/>
        <v>0.15364544843065148</v>
      </c>
      <c r="G267" s="64">
        <v>458568.287764587</v>
      </c>
      <c r="H267" s="16">
        <f t="shared" si="27"/>
        <v>70456.93020966602</v>
      </c>
    </row>
    <row r="268" spans="1:8" ht="15">
      <c r="A268" s="14" t="s">
        <v>788</v>
      </c>
      <c r="B268" s="26" t="s">
        <v>195</v>
      </c>
      <c r="C268" s="56">
        <f t="shared" si="25"/>
        <v>265297.117702617</v>
      </c>
      <c r="D268" s="57">
        <v>795892149</v>
      </c>
      <c r="E268" s="57">
        <v>795179466</v>
      </c>
      <c r="F268" s="11">
        <f t="shared" si="26"/>
        <v>0.0008962542802884701</v>
      </c>
      <c r="G268" s="64">
        <v>265059.556940178</v>
      </c>
      <c r="H268" s="16">
        <f t="shared" si="27"/>
        <v>237.56076243903954</v>
      </c>
    </row>
    <row r="269" spans="1:8" ht="15">
      <c r="A269" s="14" t="s">
        <v>789</v>
      </c>
      <c r="B269" s="26" t="s">
        <v>233</v>
      </c>
      <c r="C269" s="56">
        <f t="shared" si="25"/>
        <v>646168.860163827</v>
      </c>
      <c r="D269" s="57">
        <v>1938508519</v>
      </c>
      <c r="E269" s="57">
        <v>1726219446</v>
      </c>
      <c r="F269" s="11">
        <f t="shared" si="26"/>
        <v>0.12297919218319361</v>
      </c>
      <c r="G269" s="64">
        <v>575405.906593518</v>
      </c>
      <c r="H269" s="16">
        <f t="shared" si="27"/>
        <v>70762.95357030898</v>
      </c>
    </row>
    <row r="270" spans="1:8" ht="15">
      <c r="A270" s="14" t="s">
        <v>790</v>
      </c>
      <c r="B270" s="26" t="s">
        <v>234</v>
      </c>
      <c r="C270" s="56">
        <f t="shared" si="25"/>
        <v>667613.083386249</v>
      </c>
      <c r="D270" s="57">
        <v>2002841253</v>
      </c>
      <c r="E270" s="57">
        <v>1676765768</v>
      </c>
      <c r="F270" s="11">
        <f t="shared" si="26"/>
        <v>0.1944669262832899</v>
      </c>
      <c r="G270" s="64">
        <v>558921.363744744</v>
      </c>
      <c r="H270" s="16">
        <f t="shared" si="27"/>
        <v>108691.71964150504</v>
      </c>
    </row>
    <row r="271" spans="1:8" ht="15">
      <c r="A271" s="14" t="s">
        <v>791</v>
      </c>
      <c r="B271" s="26" t="s">
        <v>235</v>
      </c>
      <c r="C271" s="56">
        <f t="shared" si="25"/>
        <v>639456.291876402</v>
      </c>
      <c r="D271" s="57">
        <v>1918370794</v>
      </c>
      <c r="E271" s="57">
        <v>1573828428</v>
      </c>
      <c r="F271" s="11">
        <f t="shared" si="26"/>
        <v>0.21891990249397122</v>
      </c>
      <c r="G271" s="64">
        <v>524608.951390524</v>
      </c>
      <c r="H271" s="16">
        <f t="shared" si="27"/>
        <v>114847.34048587794</v>
      </c>
    </row>
    <row r="272" spans="1:8" ht="15">
      <c r="A272" s="14" t="s">
        <v>792</v>
      </c>
      <c r="B272" s="26" t="s">
        <v>236</v>
      </c>
      <c r="C272" s="56">
        <f t="shared" si="25"/>
        <v>1179424.6922407951</v>
      </c>
      <c r="D272" s="57">
        <v>3538277615</v>
      </c>
      <c r="E272" s="57">
        <v>3063713141</v>
      </c>
      <c r="F272" s="11">
        <f t="shared" si="26"/>
        <v>0.1548984686748778</v>
      </c>
      <c r="G272" s="64">
        <v>1021236.692428953</v>
      </c>
      <c r="H272" s="16">
        <f t="shared" si="27"/>
        <v>158187.9998118421</v>
      </c>
    </row>
    <row r="273" spans="1:8" ht="15">
      <c r="A273" s="14" t="s">
        <v>793</v>
      </c>
      <c r="B273" s="26" t="s">
        <v>237</v>
      </c>
      <c r="C273" s="56">
        <f t="shared" si="25"/>
        <v>63963.095370174</v>
      </c>
      <c r="D273" s="57">
        <v>191889478</v>
      </c>
      <c r="E273" s="57">
        <v>174657024</v>
      </c>
      <c r="F273" s="11">
        <f t="shared" si="26"/>
        <v>0.09866453467110489</v>
      </c>
      <c r="G273" s="64">
        <v>58218.949780992</v>
      </c>
      <c r="H273" s="16">
        <f t="shared" si="27"/>
        <v>5744.145589182001</v>
      </c>
    </row>
    <row r="274" spans="1:8" ht="15">
      <c r="A274" s="14" t="s">
        <v>794</v>
      </c>
      <c r="B274" s="26" t="s">
        <v>238</v>
      </c>
      <c r="C274" s="56">
        <f t="shared" si="25"/>
        <v>55573.266093345</v>
      </c>
      <c r="D274" s="57">
        <v>166719965</v>
      </c>
      <c r="E274" s="57">
        <v>147815085</v>
      </c>
      <c r="F274" s="11">
        <f t="shared" si="26"/>
        <v>0.12789547156164743</v>
      </c>
      <c r="G274" s="64">
        <v>49271.645728305</v>
      </c>
      <c r="H274" s="16">
        <f t="shared" si="27"/>
        <v>6301.620365040006</v>
      </c>
    </row>
    <row r="275" spans="1:8" ht="15">
      <c r="A275" s="14" t="s">
        <v>795</v>
      </c>
      <c r="B275" s="26" t="s">
        <v>239</v>
      </c>
      <c r="C275" s="56">
        <f t="shared" si="25"/>
        <v>129598.62373458</v>
      </c>
      <c r="D275" s="57">
        <v>388796260</v>
      </c>
      <c r="E275" s="57">
        <v>348808198</v>
      </c>
      <c r="F275" s="11">
        <f t="shared" si="26"/>
        <v>0.11464197868422805</v>
      </c>
      <c r="G275" s="64">
        <v>116269.283063934</v>
      </c>
      <c r="H275" s="16">
        <f t="shared" si="27"/>
        <v>13329.340670646008</v>
      </c>
    </row>
    <row r="276" spans="1:8" ht="15">
      <c r="A276" s="14" t="s">
        <v>796</v>
      </c>
      <c r="B276" s="26" t="s">
        <v>240</v>
      </c>
      <c r="C276" s="56">
        <f t="shared" si="25"/>
        <v>262361.01197205903</v>
      </c>
      <c r="D276" s="57">
        <v>787083823</v>
      </c>
      <c r="E276" s="57">
        <v>674646564</v>
      </c>
      <c r="F276" s="11">
        <f t="shared" si="26"/>
        <v>0.1666609822087525</v>
      </c>
      <c r="G276" s="64">
        <v>224881.963117812</v>
      </c>
      <c r="H276" s="16">
        <f t="shared" si="27"/>
        <v>37479.04885424703</v>
      </c>
    </row>
    <row r="277" spans="1:8" ht="15">
      <c r="A277" s="14" t="s">
        <v>797</v>
      </c>
      <c r="B277" s="26" t="s">
        <v>241</v>
      </c>
      <c r="C277" s="56">
        <f t="shared" si="25"/>
        <v>175402.766597058</v>
      </c>
      <c r="D277" s="57">
        <v>526208826</v>
      </c>
      <c r="E277" s="57">
        <v>453401255</v>
      </c>
      <c r="F277" s="11">
        <f t="shared" si="26"/>
        <v>0.16058087664534584</v>
      </c>
      <c r="G277" s="64">
        <v>151133.600532915</v>
      </c>
      <c r="H277" s="16">
        <f t="shared" si="27"/>
        <v>24269.166064143006</v>
      </c>
    </row>
    <row r="278" spans="1:8" ht="15">
      <c r="A278" s="14" t="s">
        <v>798</v>
      </c>
      <c r="B278" s="26" t="s">
        <v>242</v>
      </c>
      <c r="C278" s="56">
        <f t="shared" si="25"/>
        <v>75189.649143609</v>
      </c>
      <c r="D278" s="57">
        <v>225569173</v>
      </c>
      <c r="E278" s="57">
        <v>197517954</v>
      </c>
      <c r="F278" s="11">
        <f t="shared" si="26"/>
        <v>0.14201857821998298</v>
      </c>
      <c r="G278" s="64">
        <v>65839.252160682</v>
      </c>
      <c r="H278" s="16">
        <f t="shared" si="27"/>
        <v>9350.396982927006</v>
      </c>
    </row>
    <row r="279" spans="1:8" ht="15">
      <c r="A279" s="14" t="s">
        <v>799</v>
      </c>
      <c r="B279" s="26" t="s">
        <v>90</v>
      </c>
      <c r="C279" s="56">
        <f t="shared" si="25"/>
        <v>2004377.390620605</v>
      </c>
      <c r="D279" s="57">
        <v>6013138185</v>
      </c>
      <c r="E279" s="57">
        <v>5257143262</v>
      </c>
      <c r="F279" s="11">
        <f t="shared" si="26"/>
        <v>0.14380337101796867</v>
      </c>
      <c r="G279" s="64">
        <v>1752379.334952246</v>
      </c>
      <c r="H279" s="16">
        <f t="shared" si="27"/>
        <v>251998.05566835916</v>
      </c>
    </row>
    <row r="280" spans="1:8" ht="15">
      <c r="A280" s="14" t="s">
        <v>800</v>
      </c>
      <c r="B280" s="26" t="s">
        <v>243</v>
      </c>
      <c r="C280" s="56">
        <f t="shared" si="25"/>
        <v>87286.811046435</v>
      </c>
      <c r="D280" s="57">
        <v>261860695</v>
      </c>
      <c r="E280" s="57">
        <v>235059806</v>
      </c>
      <c r="F280" s="11">
        <f t="shared" si="26"/>
        <v>0.11401731949017264</v>
      </c>
      <c r="G280" s="64">
        <v>78353.190313398</v>
      </c>
      <c r="H280" s="16">
        <f t="shared" si="27"/>
        <v>8933.620733037009</v>
      </c>
    </row>
    <row r="281" spans="1:8" ht="15">
      <c r="A281" s="14" t="s">
        <v>801</v>
      </c>
      <c r="B281" s="26" t="s">
        <v>244</v>
      </c>
      <c r="C281" s="56">
        <f t="shared" si="25"/>
        <v>935637.908694489</v>
      </c>
      <c r="D281" s="57">
        <v>2806916533</v>
      </c>
      <c r="E281" s="57">
        <v>2503820815</v>
      </c>
      <c r="F281" s="11">
        <f t="shared" si="26"/>
        <v>0.12105327832734708</v>
      </c>
      <c r="G281" s="64">
        <v>834606.103726395</v>
      </c>
      <c r="H281" s="16">
        <f t="shared" si="27"/>
        <v>101031.80496809399</v>
      </c>
    </row>
    <row r="282" spans="1:8" ht="15">
      <c r="A282" s="14" t="s">
        <v>802</v>
      </c>
      <c r="B282" s="26" t="s">
        <v>245</v>
      </c>
      <c r="C282" s="56">
        <f t="shared" si="25"/>
        <v>100762.120237779</v>
      </c>
      <c r="D282" s="57">
        <v>302286663</v>
      </c>
      <c r="E282" s="57">
        <v>258325291</v>
      </c>
      <c r="F282" s="11">
        <f t="shared" si="26"/>
        <v>0.17017835082976834</v>
      </c>
      <c r="G282" s="64">
        <v>86108.344224903</v>
      </c>
      <c r="H282" s="16">
        <f t="shared" si="27"/>
        <v>14653.776012875998</v>
      </c>
    </row>
    <row r="283" spans="1:8" ht="15">
      <c r="A283" s="14" t="s">
        <v>803</v>
      </c>
      <c r="B283" s="26" t="s">
        <v>246</v>
      </c>
      <c r="C283" s="56">
        <f t="shared" si="25"/>
        <v>251039.879959869</v>
      </c>
      <c r="D283" s="57">
        <v>753120393</v>
      </c>
      <c r="E283" s="57">
        <v>668457244</v>
      </c>
      <c r="F283" s="11">
        <f t="shared" si="26"/>
        <v>0.12665454636018575</v>
      </c>
      <c r="G283" s="64">
        <v>222818.858514252</v>
      </c>
      <c r="H283" s="16">
        <f t="shared" si="27"/>
        <v>28221.021445616992</v>
      </c>
    </row>
    <row r="284" spans="1:8" ht="15">
      <c r="A284" s="14" t="s">
        <v>804</v>
      </c>
      <c r="B284" s="26" t="s">
        <v>247</v>
      </c>
      <c r="C284" s="56">
        <f t="shared" si="25"/>
        <v>104602.465730763</v>
      </c>
      <c r="D284" s="57">
        <v>313807711</v>
      </c>
      <c r="E284" s="57">
        <v>284644343</v>
      </c>
      <c r="F284" s="11">
        <f t="shared" si="26"/>
        <v>0.10245546316724095</v>
      </c>
      <c r="G284" s="64">
        <v>94881.352785219</v>
      </c>
      <c r="H284" s="16">
        <f t="shared" si="27"/>
        <v>9721.112945543995</v>
      </c>
    </row>
    <row r="285" spans="1:8" ht="15">
      <c r="A285" s="14" t="s">
        <v>805</v>
      </c>
      <c r="B285" s="26" t="s">
        <v>248</v>
      </c>
      <c r="C285" s="56">
        <f t="shared" si="25"/>
        <v>562254.786077985</v>
      </c>
      <c r="D285" s="57">
        <v>1686766045</v>
      </c>
      <c r="E285" s="57">
        <v>1481572906</v>
      </c>
      <c r="F285" s="11">
        <f t="shared" si="26"/>
        <v>0.13849682197144605</v>
      </c>
      <c r="G285" s="64">
        <v>493857.141475698</v>
      </c>
      <c r="H285" s="16">
        <f t="shared" si="27"/>
        <v>68397.64460228698</v>
      </c>
    </row>
    <row r="286" spans="1:8" ht="15">
      <c r="A286" s="14"/>
      <c r="B286" s="26"/>
      <c r="C286" s="56"/>
      <c r="D286" s="57"/>
      <c r="E286" s="57"/>
      <c r="F286" s="11"/>
      <c r="G286" s="64"/>
      <c r="H286" s="16"/>
    </row>
    <row r="287" spans="1:8" ht="15">
      <c r="A287" s="14"/>
      <c r="B287" s="26" t="s">
        <v>842</v>
      </c>
      <c r="C287" s="56">
        <f>D287*0.000333333</f>
        <v>11327146.371508967</v>
      </c>
      <c r="D287" s="57">
        <v>33981473096</v>
      </c>
      <c r="E287" s="57">
        <v>29828353487</v>
      </c>
      <c r="F287" s="11">
        <f>(D287-E287)/E287</f>
        <v>0.13923395439208675</v>
      </c>
      <c r="G287" s="64">
        <v>9942774.55288217</v>
      </c>
      <c r="H287" s="16">
        <f t="shared" si="27"/>
        <v>1384371.8186267968</v>
      </c>
    </row>
    <row r="288" spans="1:8" ht="15">
      <c r="A288" s="14"/>
      <c r="B288" s="26"/>
      <c r="C288" s="56"/>
      <c r="D288" s="57"/>
      <c r="E288" s="57"/>
      <c r="F288" s="11"/>
      <c r="G288" s="64"/>
      <c r="H288" s="16"/>
    </row>
    <row r="289" spans="1:8" ht="15">
      <c r="A289" s="14"/>
      <c r="B289" s="26"/>
      <c r="C289" s="56"/>
      <c r="D289" s="57"/>
      <c r="E289" s="57"/>
      <c r="F289" s="11"/>
      <c r="G289" s="64"/>
      <c r="H289" s="16"/>
    </row>
    <row r="290" spans="1:8" ht="15.75">
      <c r="A290" s="14"/>
      <c r="B290" s="66" t="s">
        <v>249</v>
      </c>
      <c r="C290" s="56"/>
      <c r="D290" s="57"/>
      <c r="E290" s="57"/>
      <c r="F290" s="11"/>
      <c r="G290" s="64"/>
      <c r="H290" s="16"/>
    </row>
    <row r="291" spans="1:8" ht="15">
      <c r="A291" s="14" t="s">
        <v>806</v>
      </c>
      <c r="B291" s="26" t="s">
        <v>250</v>
      </c>
      <c r="C291" s="56">
        <f aca="true" t="shared" si="28" ref="C291:C302">D291*0.000333333</f>
        <v>3020630.960699352</v>
      </c>
      <c r="D291" s="57">
        <v>9061901944</v>
      </c>
      <c r="E291" s="57">
        <v>8263494667</v>
      </c>
      <c r="F291" s="11">
        <f aca="true" t="shared" si="29" ref="F291:F302">(D291-E291)/E291</f>
        <v>0.09661859893108103</v>
      </c>
      <c r="G291" s="64">
        <v>2754495.467835111</v>
      </c>
      <c r="H291" s="16">
        <f t="shared" si="27"/>
        <v>266135.4928642409</v>
      </c>
    </row>
    <row r="292" spans="1:8" ht="15">
      <c r="A292" s="14" t="s">
        <v>807</v>
      </c>
      <c r="B292" s="26" t="s">
        <v>251</v>
      </c>
      <c r="C292" s="56">
        <f t="shared" si="28"/>
        <v>82558.321441596</v>
      </c>
      <c r="D292" s="57">
        <v>247675212</v>
      </c>
      <c r="E292" s="57">
        <v>211610781</v>
      </c>
      <c r="F292" s="11">
        <f t="shared" si="29"/>
        <v>0.17042813617326993</v>
      </c>
      <c r="G292" s="64">
        <v>70536.856463073</v>
      </c>
      <c r="H292" s="16">
        <f t="shared" si="27"/>
        <v>12021.464978523</v>
      </c>
    </row>
    <row r="293" spans="1:8" ht="15">
      <c r="A293" s="14" t="s">
        <v>808</v>
      </c>
      <c r="B293" s="26" t="s">
        <v>252</v>
      </c>
      <c r="C293" s="56">
        <f t="shared" si="28"/>
        <v>406066.766932827</v>
      </c>
      <c r="D293" s="57">
        <v>1218201519</v>
      </c>
      <c r="E293" s="57">
        <v>1152034130</v>
      </c>
      <c r="F293" s="11">
        <f t="shared" si="29"/>
        <v>0.05743526799852709</v>
      </c>
      <c r="G293" s="64">
        <v>384010.99265529</v>
      </c>
      <c r="H293" s="16">
        <f t="shared" si="27"/>
        <v>22055.774277537013</v>
      </c>
    </row>
    <row r="294" spans="1:8" ht="15">
      <c r="A294" s="14" t="s">
        <v>809</v>
      </c>
      <c r="B294" s="26" t="s">
        <v>253</v>
      </c>
      <c r="C294" s="56">
        <f t="shared" si="28"/>
        <v>574012.388320371</v>
      </c>
      <c r="D294" s="57">
        <v>1722038887</v>
      </c>
      <c r="E294" s="57">
        <v>1586819076</v>
      </c>
      <c r="F294" s="11">
        <f t="shared" si="29"/>
        <v>0.0852143845792789</v>
      </c>
      <c r="G294" s="64">
        <v>528939.163060308</v>
      </c>
      <c r="H294" s="16">
        <f t="shared" si="27"/>
        <v>45073.225260063075</v>
      </c>
    </row>
    <row r="295" spans="1:8" ht="15">
      <c r="A295" s="14" t="s">
        <v>810</v>
      </c>
      <c r="B295" s="26" t="s">
        <v>254</v>
      </c>
      <c r="C295" s="56">
        <f t="shared" si="28"/>
        <v>6010866.7047939515</v>
      </c>
      <c r="D295" s="57">
        <v>18032618147</v>
      </c>
      <c r="E295" s="57">
        <v>16829227462</v>
      </c>
      <c r="F295" s="11">
        <f t="shared" si="29"/>
        <v>0.07150599679737099</v>
      </c>
      <c r="G295" s="64">
        <v>5609736.877590846</v>
      </c>
      <c r="H295" s="16">
        <f t="shared" si="27"/>
        <v>401129.8272031052</v>
      </c>
    </row>
    <row r="296" spans="1:13" ht="15">
      <c r="A296" s="14" t="s">
        <v>811</v>
      </c>
      <c r="B296" s="26" t="s">
        <v>255</v>
      </c>
      <c r="C296" s="56">
        <f t="shared" si="28"/>
        <v>16460156.21316066</v>
      </c>
      <c r="D296" s="57">
        <v>49380518020</v>
      </c>
      <c r="E296" s="57">
        <v>45362027053</v>
      </c>
      <c r="F296" s="11">
        <f t="shared" si="29"/>
        <v>0.08858711190981133</v>
      </c>
      <c r="G296" s="64">
        <v>15120660.563657649</v>
      </c>
      <c r="H296" s="16">
        <f t="shared" si="27"/>
        <v>1339495.6495030113</v>
      </c>
      <c r="J296" s="82">
        <v>17770323.95499161</v>
      </c>
      <c r="K296" s="22">
        <v>53311025176</v>
      </c>
      <c r="L296" s="82">
        <v>2649663.39133396</v>
      </c>
      <c r="M296" s="91">
        <f>C296-J296</f>
        <v>-1310167.7418309487</v>
      </c>
    </row>
    <row r="297" spans="1:8" ht="15">
      <c r="A297" s="14" t="s">
        <v>812</v>
      </c>
      <c r="B297" s="26" t="s">
        <v>256</v>
      </c>
      <c r="C297" s="56">
        <f t="shared" si="28"/>
        <v>1875126.994204464</v>
      </c>
      <c r="D297" s="57">
        <v>5625386608</v>
      </c>
      <c r="E297" s="57">
        <v>4893825623</v>
      </c>
      <c r="F297" s="11">
        <f t="shared" si="29"/>
        <v>0.14948652472654725</v>
      </c>
      <c r="G297" s="64">
        <v>1631273.576391459</v>
      </c>
      <c r="H297" s="16">
        <f t="shared" si="27"/>
        <v>243853.41781300493</v>
      </c>
    </row>
    <row r="298" spans="1:8" ht="15">
      <c r="A298" s="14" t="s">
        <v>813</v>
      </c>
      <c r="B298" s="26" t="s">
        <v>257</v>
      </c>
      <c r="C298" s="56">
        <f t="shared" si="28"/>
        <v>3262533.612796458</v>
      </c>
      <c r="D298" s="57">
        <v>9787610626</v>
      </c>
      <c r="E298" s="57">
        <v>7620045276</v>
      </c>
      <c r="F298" s="11">
        <f t="shared" si="29"/>
        <v>0.2844557048534786</v>
      </c>
      <c r="G298" s="64">
        <v>2540012.551984908</v>
      </c>
      <c r="H298" s="16">
        <f t="shared" si="27"/>
        <v>722521.0608115499</v>
      </c>
    </row>
    <row r="299" spans="1:8" ht="15">
      <c r="A299" s="14" t="s">
        <v>814</v>
      </c>
      <c r="B299" s="26" t="s">
        <v>258</v>
      </c>
      <c r="C299" s="56">
        <f t="shared" si="28"/>
        <v>1957709.126288916</v>
      </c>
      <c r="D299" s="57">
        <v>5873133252</v>
      </c>
      <c r="E299" s="57">
        <v>5235685584</v>
      </c>
      <c r="F299" s="11">
        <f t="shared" si="29"/>
        <v>0.12175056308728871</v>
      </c>
      <c r="G299" s="64">
        <v>1745226.7827714721</v>
      </c>
      <c r="H299" s="16">
        <f t="shared" si="27"/>
        <v>212482.34351744386</v>
      </c>
    </row>
    <row r="300" spans="1:8" ht="15">
      <c r="A300" s="14" t="s">
        <v>815</v>
      </c>
      <c r="B300" s="26" t="s">
        <v>259</v>
      </c>
      <c r="C300" s="56">
        <f t="shared" si="28"/>
        <v>1744094.374903881</v>
      </c>
      <c r="D300" s="57">
        <v>5232288357</v>
      </c>
      <c r="E300" s="57">
        <v>4727594311</v>
      </c>
      <c r="F300" s="11">
        <f t="shared" si="29"/>
        <v>0.10675493978527212</v>
      </c>
      <c r="G300" s="64">
        <v>1575863.194468563</v>
      </c>
      <c r="H300" s="16">
        <f t="shared" si="27"/>
        <v>168231.18043531803</v>
      </c>
    </row>
    <row r="301" spans="1:8" ht="15">
      <c r="A301" s="14" t="s">
        <v>816</v>
      </c>
      <c r="B301" s="26" t="s">
        <v>260</v>
      </c>
      <c r="C301" s="56">
        <f t="shared" si="28"/>
        <v>1385143.996521285</v>
      </c>
      <c r="D301" s="67">
        <v>4155436145</v>
      </c>
      <c r="E301" s="57">
        <v>4099001300</v>
      </c>
      <c r="F301" s="11">
        <f t="shared" si="29"/>
        <v>0.01376795001260429</v>
      </c>
      <c r="G301" s="64">
        <v>1366332.4003329</v>
      </c>
      <c r="H301" s="16">
        <f t="shared" si="27"/>
        <v>18811.59618838504</v>
      </c>
    </row>
    <row r="302" spans="1:8" ht="15">
      <c r="A302" s="14" t="s">
        <v>817</v>
      </c>
      <c r="B302" s="26" t="s">
        <v>261</v>
      </c>
      <c r="C302" s="56">
        <f t="shared" si="28"/>
        <v>1257974.478357597</v>
      </c>
      <c r="D302" s="57">
        <v>3773927209</v>
      </c>
      <c r="E302" s="57">
        <v>3476632710</v>
      </c>
      <c r="F302" s="11">
        <f t="shared" si="29"/>
        <v>0.08551219636888246</v>
      </c>
      <c r="G302" s="64">
        <v>1158876.41112243</v>
      </c>
      <c r="H302" s="16">
        <f t="shared" si="27"/>
        <v>99098.0672351669</v>
      </c>
    </row>
    <row r="303" spans="1:8" ht="15">
      <c r="A303" s="14"/>
      <c r="B303" s="26"/>
      <c r="C303" s="56"/>
      <c r="D303" s="57"/>
      <c r="E303" s="57"/>
      <c r="F303" s="11"/>
      <c r="G303" s="64"/>
      <c r="H303" s="16"/>
    </row>
    <row r="304" spans="1:8" ht="15">
      <c r="A304" s="14"/>
      <c r="B304" s="26" t="s">
        <v>841</v>
      </c>
      <c r="C304" s="56">
        <f>D304*0.000333333</f>
        <v>38036873.93842136</v>
      </c>
      <c r="D304" s="57">
        <v>114110735926</v>
      </c>
      <c r="E304" s="57">
        <v>103861425091</v>
      </c>
      <c r="F304" s="11">
        <f>(D304-E304)/E304</f>
        <v>0.09868255539551751</v>
      </c>
      <c r="G304" s="64">
        <v>34620440.4098583</v>
      </c>
      <c r="H304" s="16">
        <f t="shared" si="27"/>
        <v>3416433.52856306</v>
      </c>
    </row>
    <row r="305" spans="1:8" ht="15">
      <c r="A305" s="14"/>
      <c r="B305" s="26"/>
      <c r="C305" s="56"/>
      <c r="D305" s="57"/>
      <c r="E305" s="57"/>
      <c r="F305" s="11"/>
      <c r="G305" s="64"/>
      <c r="H305" s="16"/>
    </row>
    <row r="306" spans="1:8" ht="15">
      <c r="A306" s="14"/>
      <c r="B306" s="26"/>
      <c r="C306" s="56"/>
      <c r="D306" s="57"/>
      <c r="E306" s="57"/>
      <c r="F306" s="11"/>
      <c r="G306" s="64"/>
      <c r="H306" s="16"/>
    </row>
    <row r="307" spans="1:8" ht="15.75">
      <c r="A307" s="14"/>
      <c r="B307" s="66" t="s">
        <v>262</v>
      </c>
      <c r="C307" s="56"/>
      <c r="D307" s="57"/>
      <c r="E307" s="57"/>
      <c r="F307" s="11"/>
      <c r="G307" s="64"/>
      <c r="H307" s="16"/>
    </row>
    <row r="308" spans="1:8" ht="15">
      <c r="A308" s="14">
        <v>1001</v>
      </c>
      <c r="B308" s="26" t="s">
        <v>263</v>
      </c>
      <c r="C308" s="56">
        <f aca="true" t="shared" si="30" ref="C308:C333">D308*0.000333333</f>
        <v>295545.965120406</v>
      </c>
      <c r="D308" s="57">
        <v>886638782</v>
      </c>
      <c r="E308" s="57">
        <v>829100232</v>
      </c>
      <c r="F308" s="11">
        <f aca="true" t="shared" si="31" ref="F308:F333">(D308-E308)/E308</f>
        <v>0.0693987865148734</v>
      </c>
      <c r="G308" s="64">
        <v>276366.467633256</v>
      </c>
      <c r="H308" s="16">
        <f t="shared" si="27"/>
        <v>19179.497487150016</v>
      </c>
    </row>
    <row r="309" spans="1:8" ht="15">
      <c r="A309" s="14">
        <v>1002</v>
      </c>
      <c r="B309" s="26" t="s">
        <v>264</v>
      </c>
      <c r="C309" s="56">
        <f t="shared" si="30"/>
        <v>223606.110726999</v>
      </c>
      <c r="D309" s="57">
        <v>670819003</v>
      </c>
      <c r="E309" s="57">
        <v>612125078</v>
      </c>
      <c r="F309" s="11">
        <f t="shared" si="31"/>
        <v>0.09588550952980233</v>
      </c>
      <c r="G309" s="64">
        <v>204041.488624974</v>
      </c>
      <c r="H309" s="16">
        <f t="shared" si="27"/>
        <v>19564.622102024994</v>
      </c>
    </row>
    <row r="310" spans="1:8" ht="15">
      <c r="A310" s="14">
        <v>1003</v>
      </c>
      <c r="B310" s="26" t="s">
        <v>265</v>
      </c>
      <c r="C310" s="56">
        <f t="shared" si="30"/>
        <v>36732.378934251</v>
      </c>
      <c r="D310" s="57">
        <v>110197247</v>
      </c>
      <c r="E310" s="57">
        <v>103551688</v>
      </c>
      <c r="F310" s="11">
        <f t="shared" si="31"/>
        <v>0.06417624983573421</v>
      </c>
      <c r="G310" s="64">
        <v>34517.194816104</v>
      </c>
      <c r="H310" s="16">
        <f t="shared" si="27"/>
        <v>2215.184118147001</v>
      </c>
    </row>
    <row r="311" spans="1:8" ht="15">
      <c r="A311" s="14">
        <v>1004</v>
      </c>
      <c r="B311" s="26" t="s">
        <v>266</v>
      </c>
      <c r="C311" s="56">
        <f t="shared" si="30"/>
        <v>57129.045204231</v>
      </c>
      <c r="D311" s="57">
        <v>171387307</v>
      </c>
      <c r="E311" s="57">
        <v>155077872</v>
      </c>
      <c r="F311" s="11">
        <f t="shared" si="31"/>
        <v>0.10516932422183353</v>
      </c>
      <c r="G311" s="64">
        <v>51692.572307376</v>
      </c>
      <c r="H311" s="16">
        <f t="shared" si="27"/>
        <v>5436.472896854997</v>
      </c>
    </row>
    <row r="312" spans="1:8" ht="15">
      <c r="A312" s="14">
        <v>1005</v>
      </c>
      <c r="B312" s="26" t="s">
        <v>267</v>
      </c>
      <c r="C312" s="56">
        <f t="shared" si="30"/>
        <v>153540.778459068</v>
      </c>
      <c r="D312" s="57">
        <v>460622796</v>
      </c>
      <c r="E312" s="57">
        <v>429540106</v>
      </c>
      <c r="F312" s="11">
        <f t="shared" si="31"/>
        <v>0.07236271902396</v>
      </c>
      <c r="G312" s="64">
        <v>143179.892153298</v>
      </c>
      <c r="H312" s="16">
        <f t="shared" si="27"/>
        <v>10360.886305770022</v>
      </c>
    </row>
    <row r="313" spans="1:8" ht="15">
      <c r="A313" s="14">
        <v>1006</v>
      </c>
      <c r="B313" s="26" t="s">
        <v>268</v>
      </c>
      <c r="C313" s="56">
        <f t="shared" si="30"/>
        <v>804202.22246364</v>
      </c>
      <c r="D313" s="57">
        <v>2412609080</v>
      </c>
      <c r="E313" s="57">
        <v>2331337844</v>
      </c>
      <c r="F313" s="11">
        <f t="shared" si="31"/>
        <v>0.0348603426179359</v>
      </c>
      <c r="G313" s="64">
        <v>777111.837554052</v>
      </c>
      <c r="H313" s="16">
        <f t="shared" si="27"/>
        <v>27090.38490958803</v>
      </c>
    </row>
    <row r="314" spans="1:8" ht="15">
      <c r="A314" s="14">
        <v>1007</v>
      </c>
      <c r="B314" s="26" t="s">
        <v>269</v>
      </c>
      <c r="C314" s="56">
        <f t="shared" si="30"/>
        <v>342641.228358429</v>
      </c>
      <c r="D314" s="57">
        <v>1027924713</v>
      </c>
      <c r="E314" s="57">
        <v>930248532</v>
      </c>
      <c r="F314" s="11">
        <f t="shared" si="31"/>
        <v>0.10500009152392836</v>
      </c>
      <c r="G314" s="64">
        <v>310082.533917156</v>
      </c>
      <c r="H314" s="16">
        <f t="shared" si="27"/>
        <v>32558.694441272994</v>
      </c>
    </row>
    <row r="315" spans="1:8" ht="15">
      <c r="A315" s="14">
        <v>1008</v>
      </c>
      <c r="B315" s="26" t="s">
        <v>270</v>
      </c>
      <c r="C315" s="56">
        <f t="shared" si="30"/>
        <v>286221.183445197</v>
      </c>
      <c r="D315" s="57">
        <v>858664409</v>
      </c>
      <c r="E315" s="57">
        <v>788799559</v>
      </c>
      <c r="F315" s="11">
        <f t="shared" si="31"/>
        <v>0.08857110682030693</v>
      </c>
      <c r="G315" s="64">
        <v>262932.923400147</v>
      </c>
      <c r="H315" s="16">
        <f t="shared" si="27"/>
        <v>23288.260045050003</v>
      </c>
    </row>
    <row r="316" spans="1:8" ht="15">
      <c r="A316" s="14">
        <v>1009</v>
      </c>
      <c r="B316" s="26" t="s">
        <v>271</v>
      </c>
      <c r="C316" s="56">
        <f t="shared" si="30"/>
        <v>165309.422023746</v>
      </c>
      <c r="D316" s="57">
        <v>495928762</v>
      </c>
      <c r="E316" s="57">
        <v>451843503</v>
      </c>
      <c r="F316" s="11">
        <f t="shared" si="31"/>
        <v>0.09756753988338303</v>
      </c>
      <c r="G316" s="64">
        <v>150614.350385499</v>
      </c>
      <c r="H316" s="16">
        <f t="shared" si="27"/>
        <v>14695.071638246998</v>
      </c>
    </row>
    <row r="317" spans="1:8" ht="15">
      <c r="A317" s="14">
        <v>1010</v>
      </c>
      <c r="B317" s="26" t="s">
        <v>231</v>
      </c>
      <c r="C317" s="56">
        <f t="shared" si="30"/>
        <v>191471.035528773</v>
      </c>
      <c r="D317" s="57">
        <v>574413681</v>
      </c>
      <c r="E317" s="57">
        <v>554574140</v>
      </c>
      <c r="F317" s="11">
        <f t="shared" si="31"/>
        <v>0.035774370943441394</v>
      </c>
      <c r="G317" s="64">
        <v>184857.86180862001</v>
      </c>
      <c r="H317" s="16">
        <f t="shared" si="27"/>
        <v>6613.17372015299</v>
      </c>
    </row>
    <row r="318" spans="1:8" ht="15">
      <c r="A318" s="14">
        <v>1011</v>
      </c>
      <c r="B318" s="26" t="s">
        <v>272</v>
      </c>
      <c r="C318" s="56">
        <f t="shared" si="30"/>
        <v>66547.559452374</v>
      </c>
      <c r="D318" s="57">
        <v>199642878</v>
      </c>
      <c r="E318" s="57">
        <v>180561515</v>
      </c>
      <c r="F318" s="11">
        <f t="shared" si="31"/>
        <v>0.10567790705566465</v>
      </c>
      <c r="G318" s="64">
        <v>60187.111479495</v>
      </c>
      <c r="H318" s="16">
        <f t="shared" si="27"/>
        <v>6360.447972879003</v>
      </c>
    </row>
    <row r="319" spans="1:8" ht="15">
      <c r="A319" s="14">
        <v>1012</v>
      </c>
      <c r="B319" s="26" t="s">
        <v>273</v>
      </c>
      <c r="C319" s="56">
        <f t="shared" si="30"/>
        <v>64656.910343025</v>
      </c>
      <c r="D319" s="57">
        <v>193970925</v>
      </c>
      <c r="E319" s="57">
        <v>179018230</v>
      </c>
      <c r="F319" s="11">
        <f t="shared" si="31"/>
        <v>0.0835261023416442</v>
      </c>
      <c r="G319" s="64">
        <v>59672.68366059</v>
      </c>
      <c r="H319" s="16">
        <f t="shared" si="27"/>
        <v>4984.226682435001</v>
      </c>
    </row>
    <row r="320" spans="1:8" ht="15">
      <c r="A320" s="14">
        <v>1013</v>
      </c>
      <c r="B320" s="26" t="s">
        <v>274</v>
      </c>
      <c r="C320" s="56">
        <f t="shared" si="30"/>
        <v>42576.835423122</v>
      </c>
      <c r="D320" s="57">
        <v>127730634</v>
      </c>
      <c r="E320" s="57">
        <v>130955369</v>
      </c>
      <c r="F320" s="11">
        <f t="shared" si="31"/>
        <v>-0.024624687209273566</v>
      </c>
      <c r="G320" s="64">
        <v>43651.746014877</v>
      </c>
      <c r="H320" s="16">
        <f t="shared" si="27"/>
        <v>-1074.9105917549969</v>
      </c>
    </row>
    <row r="321" spans="1:8" ht="15">
      <c r="A321" s="14">
        <v>1014</v>
      </c>
      <c r="B321" s="26" t="s">
        <v>275</v>
      </c>
      <c r="C321" s="56">
        <f t="shared" si="30"/>
        <v>139291.36537516201</v>
      </c>
      <c r="D321" s="57">
        <v>417874514</v>
      </c>
      <c r="E321" s="57">
        <v>373129831</v>
      </c>
      <c r="F321" s="11">
        <f t="shared" si="31"/>
        <v>0.11991719579236751</v>
      </c>
      <c r="G321" s="64">
        <v>124376.485956723</v>
      </c>
      <c r="H321" s="16">
        <f t="shared" si="27"/>
        <v>14914.879418439014</v>
      </c>
    </row>
    <row r="322" spans="1:8" ht="15">
      <c r="A322" s="14">
        <v>1015</v>
      </c>
      <c r="B322" s="26" t="s">
        <v>276</v>
      </c>
      <c r="C322" s="56">
        <f t="shared" si="30"/>
        <v>268076.494589904</v>
      </c>
      <c r="D322" s="57">
        <v>804230288</v>
      </c>
      <c r="E322" s="57">
        <v>732829492</v>
      </c>
      <c r="F322" s="11">
        <f t="shared" si="31"/>
        <v>0.09743166286217095</v>
      </c>
      <c r="G322" s="64">
        <v>244276.253056836</v>
      </c>
      <c r="H322" s="16">
        <f t="shared" si="27"/>
        <v>23800.24153306798</v>
      </c>
    </row>
    <row r="323" spans="1:8" ht="15">
      <c r="A323" s="14">
        <v>1016</v>
      </c>
      <c r="B323" s="26" t="s">
        <v>277</v>
      </c>
      <c r="C323" s="56">
        <f t="shared" si="30"/>
        <v>247547.512785573</v>
      </c>
      <c r="D323" s="57">
        <v>742643281</v>
      </c>
      <c r="E323" s="57">
        <v>685844813</v>
      </c>
      <c r="F323" s="11">
        <f t="shared" si="31"/>
        <v>0.08281533507784945</v>
      </c>
      <c r="G323" s="64">
        <v>228614.709051729</v>
      </c>
      <c r="H323" s="16">
        <f t="shared" si="27"/>
        <v>18932.80373384399</v>
      </c>
    </row>
    <row r="324" spans="1:8" ht="15">
      <c r="A324" s="14">
        <v>1017</v>
      </c>
      <c r="B324" s="26" t="s">
        <v>278</v>
      </c>
      <c r="C324" s="56">
        <f t="shared" si="30"/>
        <v>318290.137042878</v>
      </c>
      <c r="D324" s="57">
        <v>954871366</v>
      </c>
      <c r="E324" s="57">
        <v>864288474</v>
      </c>
      <c r="F324" s="11">
        <f t="shared" si="31"/>
        <v>0.1048063172481923</v>
      </c>
      <c r="G324" s="64">
        <v>288095.869903842</v>
      </c>
      <c r="H324" s="16">
        <f t="shared" si="27"/>
        <v>30194.267139036034</v>
      </c>
    </row>
    <row r="325" spans="1:8" ht="15">
      <c r="A325" s="14">
        <v>1018</v>
      </c>
      <c r="B325" s="26" t="s">
        <v>279</v>
      </c>
      <c r="C325" s="56">
        <f t="shared" si="30"/>
        <v>97006.784326452</v>
      </c>
      <c r="D325" s="57">
        <v>291020644</v>
      </c>
      <c r="E325" s="57">
        <v>287604232</v>
      </c>
      <c r="F325" s="11">
        <f t="shared" si="31"/>
        <v>0.01187886553769487</v>
      </c>
      <c r="G325" s="64">
        <v>95867.981465256</v>
      </c>
      <c r="H325" s="16">
        <f t="shared" si="27"/>
        <v>1138.8028611960035</v>
      </c>
    </row>
    <row r="326" spans="1:8" ht="15">
      <c r="A326" s="14">
        <v>1019</v>
      </c>
      <c r="B326" s="26" t="s">
        <v>280</v>
      </c>
      <c r="C326" s="56">
        <f t="shared" si="30"/>
        <v>365641.588024713</v>
      </c>
      <c r="D326" s="57">
        <v>1096925861</v>
      </c>
      <c r="E326" s="57">
        <v>988119858</v>
      </c>
      <c r="F326" s="11">
        <f t="shared" si="31"/>
        <v>0.11011417503563621</v>
      </c>
      <c r="G326" s="64">
        <v>329372.956626714</v>
      </c>
      <c r="H326" s="16">
        <f aca="true" t="shared" si="32" ref="H326:H388">C326-G326</f>
        <v>36268.63139799901</v>
      </c>
    </row>
    <row r="327" spans="1:8" ht="15">
      <c r="A327" s="14">
        <v>1020</v>
      </c>
      <c r="B327" s="26" t="s">
        <v>281</v>
      </c>
      <c r="C327" s="56">
        <f t="shared" si="30"/>
        <v>46466.618533335</v>
      </c>
      <c r="D327" s="57">
        <v>139399995</v>
      </c>
      <c r="E327" s="57">
        <v>129355327</v>
      </c>
      <c r="F327" s="11">
        <f t="shared" si="31"/>
        <v>0.07765175376194595</v>
      </c>
      <c r="G327" s="64">
        <v>43118.399214891004</v>
      </c>
      <c r="H327" s="16">
        <f t="shared" si="32"/>
        <v>3348.2193184439966</v>
      </c>
    </row>
    <row r="328" spans="1:8" ht="14.25" customHeight="1">
      <c r="A328" s="14">
        <v>1021</v>
      </c>
      <c r="B328" s="26" t="s">
        <v>282</v>
      </c>
      <c r="C328" s="56">
        <f t="shared" si="30"/>
        <v>1717773.573558042</v>
      </c>
      <c r="D328" s="57">
        <v>5153325874</v>
      </c>
      <c r="E328" s="57">
        <v>4554604026</v>
      </c>
      <c r="F328" s="11">
        <f t="shared" si="31"/>
        <v>0.13145420426939217</v>
      </c>
      <c r="G328" s="64">
        <v>1518199.823798658</v>
      </c>
      <c r="H328" s="16">
        <f t="shared" si="32"/>
        <v>199573.74975938397</v>
      </c>
    </row>
    <row r="329" spans="1:8" ht="15">
      <c r="A329" s="14">
        <v>1022</v>
      </c>
      <c r="B329" s="26" t="s">
        <v>283</v>
      </c>
      <c r="C329" s="56">
        <f t="shared" si="30"/>
        <v>1252025.082973665</v>
      </c>
      <c r="D329" s="57">
        <v>3756079005</v>
      </c>
      <c r="E329" s="57">
        <v>3535314937</v>
      </c>
      <c r="F329" s="11">
        <f t="shared" si="31"/>
        <v>0.06244537528736722</v>
      </c>
      <c r="G329" s="64">
        <v>1178437.133895021</v>
      </c>
      <c r="H329" s="16">
        <f t="shared" si="32"/>
        <v>73587.94907864416</v>
      </c>
    </row>
    <row r="330" spans="1:8" ht="15">
      <c r="A330" s="14">
        <v>1023</v>
      </c>
      <c r="B330" s="26" t="s">
        <v>284</v>
      </c>
      <c r="C330" s="56">
        <f t="shared" si="30"/>
        <v>35702.747297217</v>
      </c>
      <c r="D330" s="57">
        <v>107108349</v>
      </c>
      <c r="E330" s="57">
        <v>95554160</v>
      </c>
      <c r="F330" s="11">
        <f t="shared" si="31"/>
        <v>0.12091769735613814</v>
      </c>
      <c r="G330" s="64">
        <v>31851.35481528</v>
      </c>
      <c r="H330" s="16">
        <f t="shared" si="32"/>
        <v>3851.3924819370004</v>
      </c>
    </row>
    <row r="331" spans="1:8" ht="15">
      <c r="A331" s="14">
        <v>1024</v>
      </c>
      <c r="B331" s="26" t="s">
        <v>285</v>
      </c>
      <c r="C331" s="56">
        <f t="shared" si="30"/>
        <v>595731.090268314</v>
      </c>
      <c r="D331" s="57">
        <v>1787195058</v>
      </c>
      <c r="E331" s="57">
        <v>1642709287</v>
      </c>
      <c r="F331" s="11">
        <f t="shared" si="31"/>
        <v>0.08795577655975108</v>
      </c>
      <c r="G331" s="64">
        <v>547569.214763571</v>
      </c>
      <c r="H331" s="16">
        <f t="shared" si="32"/>
        <v>48161.87550474296</v>
      </c>
    </row>
    <row r="332" spans="1:8" ht="15">
      <c r="A332" s="14">
        <v>1025</v>
      </c>
      <c r="B332" s="26" t="s">
        <v>286</v>
      </c>
      <c r="C332" s="56">
        <f t="shared" si="30"/>
        <v>328117.77521523</v>
      </c>
      <c r="D332" s="57">
        <v>984354310</v>
      </c>
      <c r="E332" s="57">
        <v>879907783</v>
      </c>
      <c r="F332" s="11">
        <f t="shared" si="31"/>
        <v>0.11870167421851296</v>
      </c>
      <c r="G332" s="64">
        <v>293302.301030739</v>
      </c>
      <c r="H332" s="16">
        <f t="shared" si="32"/>
        <v>34815.47418449103</v>
      </c>
    </row>
    <row r="333" spans="1:13" ht="15">
      <c r="A333" s="14">
        <v>1026</v>
      </c>
      <c r="B333" s="26" t="s">
        <v>287</v>
      </c>
      <c r="C333" s="56">
        <f t="shared" si="30"/>
        <v>213549.507450279</v>
      </c>
      <c r="D333" s="57">
        <v>640649163</v>
      </c>
      <c r="E333" s="57">
        <v>564085729</v>
      </c>
      <c r="F333" s="11">
        <f t="shared" si="31"/>
        <v>0.13573013828187097</v>
      </c>
      <c r="G333" s="64">
        <v>188028.388304757</v>
      </c>
      <c r="H333" s="16">
        <f t="shared" si="32"/>
        <v>25521.11914552198</v>
      </c>
      <c r="J333" s="82">
        <v>214238.479761306</v>
      </c>
      <c r="K333" s="22">
        <v>642716082</v>
      </c>
      <c r="L333" s="82">
        <v>26210.09145654898</v>
      </c>
      <c r="M333" s="91">
        <f>C333-J333</f>
        <v>-688.9723110269988</v>
      </c>
    </row>
    <row r="334" spans="1:8" ht="15">
      <c r="A334" s="14"/>
      <c r="B334" s="26"/>
      <c r="C334" s="56"/>
      <c r="D334" s="57"/>
      <c r="E334" s="57"/>
      <c r="F334" s="11"/>
      <c r="G334" s="64"/>
      <c r="H334" s="16"/>
    </row>
    <row r="335" spans="1:8" ht="15">
      <c r="A335" s="14"/>
      <c r="B335" s="26" t="s">
        <v>840</v>
      </c>
      <c r="C335" s="56">
        <f>D335*0.000333333</f>
        <v>8355400.952924025</v>
      </c>
      <c r="D335" s="57">
        <v>25066227925</v>
      </c>
      <c r="E335" s="57">
        <v>23010081617</v>
      </c>
      <c r="F335" s="11">
        <f>(D335-E335)/E335</f>
        <v>0.08935849695035004</v>
      </c>
      <c r="G335" s="64">
        <v>7670019.535639461</v>
      </c>
      <c r="H335" s="16">
        <f t="shared" si="32"/>
        <v>685381.4172845641</v>
      </c>
    </row>
    <row r="336" spans="1:8" ht="15">
      <c r="A336" s="14"/>
      <c r="B336" s="26"/>
      <c r="C336" s="56"/>
      <c r="D336" s="57"/>
      <c r="E336" s="57"/>
      <c r="F336" s="11"/>
      <c r="G336" s="64"/>
      <c r="H336" s="16"/>
    </row>
    <row r="337" spans="1:8" ht="15">
      <c r="A337" s="14"/>
      <c r="B337" s="26"/>
      <c r="C337" s="56"/>
      <c r="D337" s="57"/>
      <c r="E337" s="57"/>
      <c r="F337" s="11"/>
      <c r="G337" s="64"/>
      <c r="H337" s="16"/>
    </row>
    <row r="338" spans="1:8" ht="15.75">
      <c r="A338" s="14"/>
      <c r="B338" s="66" t="s">
        <v>288</v>
      </c>
      <c r="C338" s="56"/>
      <c r="D338" s="57"/>
      <c r="E338" s="57"/>
      <c r="F338" s="11"/>
      <c r="G338" s="64"/>
      <c r="H338" s="16"/>
    </row>
    <row r="339" spans="1:8" ht="15">
      <c r="A339" s="14">
        <v>1101</v>
      </c>
      <c r="B339" s="26" t="s">
        <v>289</v>
      </c>
      <c r="C339" s="56">
        <f aca="true" t="shared" si="33" ref="C339:C350">D339*0.000333333</f>
        <v>1191790.792541349</v>
      </c>
      <c r="D339" s="57">
        <v>3575375953</v>
      </c>
      <c r="E339" s="57">
        <v>3162000493</v>
      </c>
      <c r="F339" s="11">
        <f aca="true" t="shared" si="34" ref="F339:F350">(D339-E339)/E339</f>
        <v>0.13073225665686194</v>
      </c>
      <c r="G339" s="64">
        <v>1053999.110333169</v>
      </c>
      <c r="H339" s="16">
        <f t="shared" si="32"/>
        <v>137791.68220817996</v>
      </c>
    </row>
    <row r="340" spans="1:8" ht="15">
      <c r="A340" s="14">
        <v>1102</v>
      </c>
      <c r="B340" s="26" t="s">
        <v>290</v>
      </c>
      <c r="C340" s="56">
        <f t="shared" si="33"/>
        <v>1276443.813221577</v>
      </c>
      <c r="D340" s="57">
        <v>3829335269</v>
      </c>
      <c r="E340" s="57">
        <v>3453993249</v>
      </c>
      <c r="F340" s="11">
        <f t="shared" si="34"/>
        <v>0.10866900799782078</v>
      </c>
      <c r="G340" s="64">
        <v>1151329.931668917</v>
      </c>
      <c r="H340" s="16">
        <f t="shared" si="32"/>
        <v>125113.88155266014</v>
      </c>
    </row>
    <row r="341" spans="1:8" ht="15">
      <c r="A341" s="14">
        <v>1103</v>
      </c>
      <c r="B341" s="26" t="s">
        <v>12</v>
      </c>
      <c r="C341" s="56">
        <f t="shared" si="33"/>
        <v>3501384.093945738</v>
      </c>
      <c r="D341" s="57">
        <v>10504162786</v>
      </c>
      <c r="E341" s="57">
        <v>9530775475</v>
      </c>
      <c r="F341" s="11">
        <f t="shared" si="34"/>
        <v>0.1021309665255754</v>
      </c>
      <c r="G341" s="64">
        <v>3176921.981408175</v>
      </c>
      <c r="H341" s="16">
        <f t="shared" si="32"/>
        <v>324462.11253756285</v>
      </c>
    </row>
    <row r="342" spans="1:8" ht="15">
      <c r="A342" s="14">
        <v>1104</v>
      </c>
      <c r="B342" s="26" t="s">
        <v>291</v>
      </c>
      <c r="C342" s="56">
        <f t="shared" si="33"/>
        <v>179274.559058595</v>
      </c>
      <c r="D342" s="57">
        <v>537824215</v>
      </c>
      <c r="E342" s="57">
        <v>498212011</v>
      </c>
      <c r="F342" s="11">
        <f t="shared" si="34"/>
        <v>0.07950872946738331</v>
      </c>
      <c r="G342" s="64">
        <v>166070.504262663</v>
      </c>
      <c r="H342" s="16">
        <f t="shared" si="32"/>
        <v>13204.054795932025</v>
      </c>
    </row>
    <row r="343" spans="1:8" ht="15">
      <c r="A343" s="14">
        <v>1105</v>
      </c>
      <c r="B343" s="26" t="s">
        <v>292</v>
      </c>
      <c r="C343" s="56">
        <f t="shared" si="33"/>
        <v>124069.977596565</v>
      </c>
      <c r="D343" s="57">
        <v>372210305</v>
      </c>
      <c r="E343" s="57">
        <v>358184989</v>
      </c>
      <c r="F343" s="11">
        <f t="shared" si="34"/>
        <v>0.039156626968529944</v>
      </c>
      <c r="G343" s="64">
        <v>119394.876938337</v>
      </c>
      <c r="H343" s="16">
        <f t="shared" si="32"/>
        <v>4675.10065822801</v>
      </c>
    </row>
    <row r="344" spans="1:8" ht="15">
      <c r="A344" s="14">
        <v>1106</v>
      </c>
      <c r="B344" s="26" t="s">
        <v>196</v>
      </c>
      <c r="C344" s="56">
        <f t="shared" si="33"/>
        <v>1527492.108173031</v>
      </c>
      <c r="D344" s="57">
        <v>4582480907</v>
      </c>
      <c r="E344" s="57">
        <v>4219887175</v>
      </c>
      <c r="F344" s="11">
        <f t="shared" si="34"/>
        <v>0.08592498257965867</v>
      </c>
      <c r="G344" s="64">
        <v>1406627.651704275</v>
      </c>
      <c r="H344" s="16">
        <f t="shared" si="32"/>
        <v>120864.45646875584</v>
      </c>
    </row>
    <row r="345" spans="1:8" ht="15">
      <c r="A345" s="14">
        <v>1107</v>
      </c>
      <c r="B345" s="26" t="s">
        <v>197</v>
      </c>
      <c r="C345" s="56">
        <f t="shared" si="33"/>
        <v>1830364.009300827</v>
      </c>
      <c r="D345" s="57">
        <v>5491097519</v>
      </c>
      <c r="E345" s="57">
        <v>5234208958</v>
      </c>
      <c r="F345" s="11">
        <f t="shared" si="34"/>
        <v>0.04907877447410077</v>
      </c>
      <c r="G345" s="64">
        <v>1744734.574597014</v>
      </c>
      <c r="H345" s="16">
        <f t="shared" si="32"/>
        <v>85629.43470381293</v>
      </c>
    </row>
    <row r="346" spans="1:8" ht="15">
      <c r="A346" s="14">
        <v>1108</v>
      </c>
      <c r="B346" s="26" t="s">
        <v>293</v>
      </c>
      <c r="C346" s="56">
        <f t="shared" si="33"/>
        <v>204922.637077158</v>
      </c>
      <c r="D346" s="57">
        <v>614768526</v>
      </c>
      <c r="E346" s="57">
        <v>553798783</v>
      </c>
      <c r="F346" s="11">
        <f t="shared" si="34"/>
        <v>0.11009367458288546</v>
      </c>
      <c r="G346" s="64">
        <v>184599.409733739</v>
      </c>
      <c r="H346" s="16">
        <f t="shared" si="32"/>
        <v>20323.227343418985</v>
      </c>
    </row>
    <row r="347" spans="1:8" ht="15">
      <c r="A347" s="14">
        <v>1111</v>
      </c>
      <c r="B347" s="26" t="s">
        <v>294</v>
      </c>
      <c r="C347" s="56">
        <f t="shared" si="33"/>
        <v>986408.66692368</v>
      </c>
      <c r="D347" s="57">
        <v>2959228960</v>
      </c>
      <c r="E347" s="57">
        <v>2582977552</v>
      </c>
      <c r="F347" s="11">
        <f t="shared" si="34"/>
        <v>0.14566576767524303</v>
      </c>
      <c r="G347" s="64">
        <v>860991.6563408161</v>
      </c>
      <c r="H347" s="16">
        <f t="shared" si="32"/>
        <v>125417.01058286394</v>
      </c>
    </row>
    <row r="348" spans="1:8" ht="15">
      <c r="A348" s="14">
        <v>1112</v>
      </c>
      <c r="B348" s="26" t="s">
        <v>821</v>
      </c>
      <c r="C348" s="56">
        <f t="shared" si="33"/>
        <v>1084932.305399943</v>
      </c>
      <c r="D348" s="57">
        <v>3254800171</v>
      </c>
      <c r="E348" s="57">
        <v>2991936450</v>
      </c>
      <c r="F348" s="11">
        <f t="shared" si="34"/>
        <v>0.08785738781316696</v>
      </c>
      <c r="G348" s="64">
        <v>997311.1526878501</v>
      </c>
      <c r="H348" s="16">
        <f t="shared" si="32"/>
        <v>87621.15271209285</v>
      </c>
    </row>
    <row r="349" spans="1:8" ht="15">
      <c r="A349" s="14">
        <v>1113</v>
      </c>
      <c r="B349" s="26" t="s">
        <v>295</v>
      </c>
      <c r="C349" s="56">
        <f t="shared" si="33"/>
        <v>2473709.885620974</v>
      </c>
      <c r="D349" s="57">
        <v>7421137078</v>
      </c>
      <c r="E349" s="57">
        <v>6944791231</v>
      </c>
      <c r="F349" s="11">
        <f t="shared" si="34"/>
        <v>0.06859037675224826</v>
      </c>
      <c r="G349" s="64">
        <v>2314928.095402923</v>
      </c>
      <c r="H349" s="16">
        <f t="shared" si="32"/>
        <v>158781.79021805106</v>
      </c>
    </row>
    <row r="350" spans="1:8" ht="15">
      <c r="A350" s="14" t="s">
        <v>850</v>
      </c>
      <c r="B350" s="26" t="s">
        <v>851</v>
      </c>
      <c r="C350" s="56">
        <f t="shared" si="33"/>
        <v>3116633.606363277</v>
      </c>
      <c r="D350" s="57">
        <v>9349910169</v>
      </c>
      <c r="E350" s="57">
        <v>8910497626</v>
      </c>
      <c r="F350" s="11">
        <f t="shared" si="34"/>
        <v>0.049314029523764784</v>
      </c>
      <c r="G350" s="64">
        <v>2970162.905167458</v>
      </c>
      <c r="H350" s="16">
        <f t="shared" si="32"/>
        <v>146470.70119581884</v>
      </c>
    </row>
    <row r="351" spans="1:8" ht="15">
      <c r="A351" s="14"/>
      <c r="B351" s="26"/>
      <c r="C351" s="56"/>
      <c r="D351" s="57"/>
      <c r="E351" s="57"/>
      <c r="F351" s="11"/>
      <c r="G351" s="64"/>
      <c r="H351" s="16"/>
    </row>
    <row r="352" spans="1:8" ht="15">
      <c r="A352" s="14"/>
      <c r="B352" s="26" t="s">
        <v>839</v>
      </c>
      <c r="C352" s="56">
        <f>D352*0.000333333</f>
        <v>17497426.455222715</v>
      </c>
      <c r="D352" s="57">
        <v>52492331858</v>
      </c>
      <c r="E352" s="57">
        <v>48441263992</v>
      </c>
      <c r="F352" s="11">
        <f>(D352-E352)/E352</f>
        <v>0.08362845087339231</v>
      </c>
      <c r="G352" s="64">
        <v>16147071.850245336</v>
      </c>
      <c r="H352" s="16">
        <f t="shared" si="32"/>
        <v>1350354.6049773786</v>
      </c>
    </row>
    <row r="353" spans="1:8" ht="15">
      <c r="A353" s="14"/>
      <c r="B353" s="26"/>
      <c r="C353" s="56"/>
      <c r="D353" s="57"/>
      <c r="E353" s="57"/>
      <c r="F353" s="11"/>
      <c r="G353" s="64"/>
      <c r="H353" s="16"/>
    </row>
    <row r="354" spans="1:8" ht="15">
      <c r="A354" s="14"/>
      <c r="B354" s="26"/>
      <c r="C354" s="56"/>
      <c r="D354" s="57"/>
      <c r="E354" s="57"/>
      <c r="F354" s="11"/>
      <c r="G354" s="64"/>
      <c r="H354" s="16"/>
    </row>
    <row r="355" spans="1:8" ht="15.75">
      <c r="A355" s="14"/>
      <c r="B355" s="66" t="s">
        <v>296</v>
      </c>
      <c r="C355" s="56"/>
      <c r="D355" s="57"/>
      <c r="E355" s="57"/>
      <c r="F355" s="11"/>
      <c r="G355" s="64"/>
      <c r="H355" s="16"/>
    </row>
    <row r="356" spans="1:13" ht="15">
      <c r="A356" s="14">
        <v>1201</v>
      </c>
      <c r="B356" s="26" t="s">
        <v>297</v>
      </c>
      <c r="C356" s="56">
        <f aca="true" t="shared" si="35" ref="C356:C380">D356*0.000333333</f>
        <v>1182471.241527576</v>
      </c>
      <c r="D356" s="57">
        <v>3547417272</v>
      </c>
      <c r="E356" s="57">
        <v>3096492660</v>
      </c>
      <c r="F356" s="11">
        <f aca="true" t="shared" si="36" ref="F356:F380">(D356-E356)/E356</f>
        <v>0.14562431160421352</v>
      </c>
      <c r="G356" s="64">
        <v>1032163.18783578</v>
      </c>
      <c r="H356" s="16">
        <f t="shared" si="32"/>
        <v>150308.05369179603</v>
      </c>
      <c r="J356" s="82">
        <v>1198003.123995678</v>
      </c>
      <c r="K356" s="22">
        <v>3594012966</v>
      </c>
      <c r="L356" s="82">
        <v>165839.93615989806</v>
      </c>
      <c r="M356" s="91">
        <f>C356-J356</f>
        <v>-15531.882468102034</v>
      </c>
    </row>
    <row r="357" spans="1:8" ht="15">
      <c r="A357" s="14">
        <v>1202</v>
      </c>
      <c r="B357" s="26" t="s">
        <v>298</v>
      </c>
      <c r="C357" s="56">
        <f t="shared" si="35"/>
        <v>715187.973144645</v>
      </c>
      <c r="D357" s="57">
        <v>2145566065</v>
      </c>
      <c r="E357" s="57">
        <v>1991308879</v>
      </c>
      <c r="F357" s="11">
        <f t="shared" si="36"/>
        <v>0.07746522281237717</v>
      </c>
      <c r="G357" s="64">
        <v>663768.962563707</v>
      </c>
      <c r="H357" s="16">
        <f t="shared" si="32"/>
        <v>51419.01058093796</v>
      </c>
    </row>
    <row r="358" spans="1:8" ht="15">
      <c r="A358" s="14">
        <v>1203</v>
      </c>
      <c r="B358" s="26" t="s">
        <v>299</v>
      </c>
      <c r="C358" s="56">
        <f t="shared" si="35"/>
        <v>282337.930661787</v>
      </c>
      <c r="D358" s="57">
        <v>847014639</v>
      </c>
      <c r="E358" s="57">
        <v>739107379</v>
      </c>
      <c r="F358" s="11">
        <f t="shared" si="36"/>
        <v>0.1459967293872735</v>
      </c>
      <c r="G358" s="64">
        <v>246368.879964207</v>
      </c>
      <c r="H358" s="16">
        <f t="shared" si="32"/>
        <v>35969.05069757998</v>
      </c>
    </row>
    <row r="359" spans="1:8" ht="15">
      <c r="A359" s="14">
        <v>1204</v>
      </c>
      <c r="B359" s="26" t="s">
        <v>300</v>
      </c>
      <c r="C359" s="56">
        <f t="shared" si="35"/>
        <v>2875831.991498466</v>
      </c>
      <c r="D359" s="57">
        <v>8627504602</v>
      </c>
      <c r="E359" s="57">
        <v>8218176882</v>
      </c>
      <c r="F359" s="11">
        <f t="shared" si="36"/>
        <v>0.04980760646519265</v>
      </c>
      <c r="G359" s="64">
        <v>2739389.554607706</v>
      </c>
      <c r="H359" s="16">
        <f t="shared" si="32"/>
        <v>136442.43689075997</v>
      </c>
    </row>
    <row r="360" spans="1:8" ht="15">
      <c r="A360" s="14">
        <v>1205</v>
      </c>
      <c r="B360" s="26" t="s">
        <v>301</v>
      </c>
      <c r="C360" s="56">
        <f t="shared" si="35"/>
        <v>6422292.620700957</v>
      </c>
      <c r="D360" s="57">
        <v>19266897129</v>
      </c>
      <c r="E360" s="57">
        <v>19057739251</v>
      </c>
      <c r="F360" s="11">
        <f t="shared" si="36"/>
        <v>0.010974957482904224</v>
      </c>
      <c r="G360" s="64">
        <v>6352573.397753583</v>
      </c>
      <c r="H360" s="16">
        <f t="shared" si="32"/>
        <v>69719.22294737399</v>
      </c>
    </row>
    <row r="361" spans="1:8" ht="15">
      <c r="A361" s="14">
        <v>1206</v>
      </c>
      <c r="B361" s="26" t="s">
        <v>302</v>
      </c>
      <c r="C361" s="56">
        <f t="shared" si="35"/>
        <v>88826.279840298</v>
      </c>
      <c r="D361" s="57">
        <v>266479106</v>
      </c>
      <c r="E361" s="57">
        <v>242732439</v>
      </c>
      <c r="F361" s="11">
        <f t="shared" si="36"/>
        <v>0.09783062823341877</v>
      </c>
      <c r="G361" s="64">
        <v>80910.732089187</v>
      </c>
      <c r="H361" s="16">
        <f t="shared" si="32"/>
        <v>7915.547751110993</v>
      </c>
    </row>
    <row r="362" spans="1:8" ht="15">
      <c r="A362" s="14">
        <v>1207</v>
      </c>
      <c r="B362" s="26" t="s">
        <v>303</v>
      </c>
      <c r="C362" s="56">
        <f t="shared" si="35"/>
        <v>528201.49513131</v>
      </c>
      <c r="D362" s="57">
        <v>1584606070</v>
      </c>
      <c r="E362" s="57">
        <v>1399324153</v>
      </c>
      <c r="F362" s="11">
        <f t="shared" si="36"/>
        <v>0.13240814617740684</v>
      </c>
      <c r="G362" s="64">
        <v>466440.917891949</v>
      </c>
      <c r="H362" s="16">
        <f t="shared" si="32"/>
        <v>61760.57723936095</v>
      </c>
    </row>
    <row r="363" spans="1:8" ht="15">
      <c r="A363" s="14">
        <v>1208</v>
      </c>
      <c r="B363" s="26" t="s">
        <v>304</v>
      </c>
      <c r="C363" s="56">
        <f t="shared" si="35"/>
        <v>176184.454148703</v>
      </c>
      <c r="D363" s="57">
        <v>528553891</v>
      </c>
      <c r="E363" s="57">
        <v>481755812</v>
      </c>
      <c r="F363" s="11">
        <f t="shared" si="36"/>
        <v>0.09714066303781302</v>
      </c>
      <c r="G363" s="64">
        <v>160585.110081396</v>
      </c>
      <c r="H363" s="16">
        <f t="shared" si="32"/>
        <v>15599.344067306985</v>
      </c>
    </row>
    <row r="364" spans="1:8" ht="15">
      <c r="A364" s="14">
        <v>1209</v>
      </c>
      <c r="B364" s="26" t="s">
        <v>305</v>
      </c>
      <c r="C364" s="56">
        <f t="shared" si="35"/>
        <v>997568.757096912</v>
      </c>
      <c r="D364" s="57">
        <v>2992709264</v>
      </c>
      <c r="E364" s="57">
        <v>2731459595</v>
      </c>
      <c r="F364" s="11">
        <f t="shared" si="36"/>
        <v>0.09564471298723348</v>
      </c>
      <c r="G364" s="64">
        <v>910485.6211801351</v>
      </c>
      <c r="H364" s="16">
        <f t="shared" si="32"/>
        <v>87083.13591677696</v>
      </c>
    </row>
    <row r="365" spans="1:8" ht="15">
      <c r="A365" s="14">
        <v>1210</v>
      </c>
      <c r="B365" s="26" t="s">
        <v>306</v>
      </c>
      <c r="C365" s="56">
        <f t="shared" si="35"/>
        <v>692812.473520167</v>
      </c>
      <c r="D365" s="57">
        <v>2078439499</v>
      </c>
      <c r="E365" s="57">
        <v>1903374785</v>
      </c>
      <c r="F365" s="11">
        <f t="shared" si="36"/>
        <v>0.09197595522418356</v>
      </c>
      <c r="G365" s="64">
        <v>634457.627208405</v>
      </c>
      <c r="H365" s="16">
        <f t="shared" si="32"/>
        <v>58354.846311762</v>
      </c>
    </row>
    <row r="366" spans="1:8" ht="15">
      <c r="A366" s="14">
        <v>1211</v>
      </c>
      <c r="B366" s="26" t="s">
        <v>307</v>
      </c>
      <c r="C366" s="56">
        <f t="shared" si="35"/>
        <v>377659.82800646103</v>
      </c>
      <c r="D366" s="57">
        <v>1132980617</v>
      </c>
      <c r="E366" s="57">
        <v>1025261602</v>
      </c>
      <c r="F366" s="11">
        <f t="shared" si="36"/>
        <v>0.1050649071318678</v>
      </c>
      <c r="G366" s="64">
        <v>341753.525579466</v>
      </c>
      <c r="H366" s="16">
        <f t="shared" si="32"/>
        <v>35906.30242699501</v>
      </c>
    </row>
    <row r="367" spans="1:8" ht="15">
      <c r="A367" s="14">
        <v>1212</v>
      </c>
      <c r="B367" s="26" t="s">
        <v>236</v>
      </c>
      <c r="C367" s="56">
        <f t="shared" si="35"/>
        <v>3926522.716140024</v>
      </c>
      <c r="D367" s="57">
        <v>11779579928</v>
      </c>
      <c r="E367" s="57">
        <v>10537277998</v>
      </c>
      <c r="F367" s="11">
        <f t="shared" si="36"/>
        <v>0.11789590539756015</v>
      </c>
      <c r="G367" s="64">
        <v>3512422.486907334</v>
      </c>
      <c r="H367" s="16">
        <f t="shared" si="32"/>
        <v>414100.22923268983</v>
      </c>
    </row>
    <row r="368" spans="1:8" ht="15">
      <c r="A368" s="14">
        <v>1213</v>
      </c>
      <c r="B368" s="26" t="s">
        <v>308</v>
      </c>
      <c r="C368" s="56">
        <f t="shared" si="35"/>
        <v>1333681.1329842</v>
      </c>
      <c r="D368" s="57">
        <v>4001047400</v>
      </c>
      <c r="E368" s="57">
        <v>3835441577</v>
      </c>
      <c r="F368" s="11">
        <f t="shared" si="36"/>
        <v>0.043177772278709385</v>
      </c>
      <c r="G368" s="64">
        <v>1278479.247186141</v>
      </c>
      <c r="H368" s="16">
        <f t="shared" si="32"/>
        <v>55201.88579805894</v>
      </c>
    </row>
    <row r="369" spans="1:8" ht="15">
      <c r="A369" s="14">
        <v>1214</v>
      </c>
      <c r="B369" s="26" t="s">
        <v>309</v>
      </c>
      <c r="C369" s="56">
        <f t="shared" si="35"/>
        <v>2079985.021012899</v>
      </c>
      <c r="D369" s="57">
        <v>6239961303</v>
      </c>
      <c r="E369" s="57">
        <v>5637474035</v>
      </c>
      <c r="F369" s="11">
        <f t="shared" si="36"/>
        <v>0.1068718479694071</v>
      </c>
      <c r="G369" s="64">
        <v>1879156.132508655</v>
      </c>
      <c r="H369" s="16">
        <f t="shared" si="32"/>
        <v>200828.88850424392</v>
      </c>
    </row>
    <row r="370" spans="1:8" ht="15">
      <c r="A370" s="14">
        <v>1215</v>
      </c>
      <c r="B370" s="26" t="s">
        <v>310</v>
      </c>
      <c r="C370" s="56">
        <f t="shared" si="35"/>
        <v>3364281.796714839</v>
      </c>
      <c r="D370" s="57">
        <v>10092855483</v>
      </c>
      <c r="E370" s="57">
        <v>9013220260</v>
      </c>
      <c r="F370" s="11">
        <f t="shared" si="36"/>
        <v>0.11978351708449206</v>
      </c>
      <c r="G370" s="64">
        <v>3004403.74892658</v>
      </c>
      <c r="H370" s="16">
        <f t="shared" si="32"/>
        <v>359878.0477882591</v>
      </c>
    </row>
    <row r="371" spans="1:8" ht="15">
      <c r="A371" s="14">
        <v>1216</v>
      </c>
      <c r="B371" s="26" t="s">
        <v>311</v>
      </c>
      <c r="C371" s="56">
        <f t="shared" si="35"/>
        <v>1385788.053877227</v>
      </c>
      <c r="D371" s="57">
        <v>4157368319</v>
      </c>
      <c r="E371" s="57">
        <v>3737341177</v>
      </c>
      <c r="F371" s="11">
        <f t="shared" si="36"/>
        <v>0.11238661982076784</v>
      </c>
      <c r="G371" s="64">
        <v>1245779.146552941</v>
      </c>
      <c r="H371" s="16">
        <f t="shared" si="32"/>
        <v>140008.90732428594</v>
      </c>
    </row>
    <row r="372" spans="1:8" ht="15">
      <c r="A372" s="14">
        <v>1217</v>
      </c>
      <c r="B372" s="26" t="s">
        <v>312</v>
      </c>
      <c r="C372" s="56">
        <f t="shared" si="35"/>
        <v>3544943.678719443</v>
      </c>
      <c r="D372" s="57">
        <v>10634841671</v>
      </c>
      <c r="E372" s="57">
        <v>9889214788</v>
      </c>
      <c r="F372" s="11">
        <f t="shared" si="36"/>
        <v>0.07539798649178657</v>
      </c>
      <c r="G372" s="64">
        <v>3296401.632928404</v>
      </c>
      <c r="H372" s="16">
        <f t="shared" si="32"/>
        <v>248542.04579103878</v>
      </c>
    </row>
    <row r="373" spans="1:13" ht="15">
      <c r="A373" s="14">
        <v>1218</v>
      </c>
      <c r="B373" s="26" t="s">
        <v>313</v>
      </c>
      <c r="C373" s="56">
        <f t="shared" si="35"/>
        <v>1611284.544713844</v>
      </c>
      <c r="D373" s="57">
        <v>4833858468</v>
      </c>
      <c r="E373" s="57">
        <v>4669266024</v>
      </c>
      <c r="F373" s="11">
        <f t="shared" si="36"/>
        <v>0.03525017489986559</v>
      </c>
      <c r="G373" s="64">
        <v>1556420.451577992</v>
      </c>
      <c r="H373" s="16">
        <f t="shared" si="32"/>
        <v>54864.093135852134</v>
      </c>
      <c r="J373" s="82">
        <v>1615269.193062525</v>
      </c>
      <c r="K373" s="22">
        <v>4845812425</v>
      </c>
      <c r="L373" s="82">
        <v>58848.741484533064</v>
      </c>
      <c r="M373" s="91">
        <f>C373-J373</f>
        <v>-3984.64834868093</v>
      </c>
    </row>
    <row r="374" spans="1:8" ht="15">
      <c r="A374" s="14">
        <v>1219</v>
      </c>
      <c r="B374" s="26" t="s">
        <v>314</v>
      </c>
      <c r="C374" s="56">
        <f t="shared" si="35"/>
        <v>1972716.894281133</v>
      </c>
      <c r="D374" s="57">
        <v>5918156601</v>
      </c>
      <c r="E374" s="57">
        <v>5507968630</v>
      </c>
      <c r="F374" s="11">
        <f t="shared" si="36"/>
        <v>0.07447173332938899</v>
      </c>
      <c r="G374" s="64">
        <v>1835987.70734379</v>
      </c>
      <c r="H374" s="16">
        <f t="shared" si="32"/>
        <v>136729.1869373431</v>
      </c>
    </row>
    <row r="375" spans="1:8" ht="15">
      <c r="A375" s="14">
        <v>1220</v>
      </c>
      <c r="B375" s="26" t="s">
        <v>315</v>
      </c>
      <c r="C375" s="56">
        <f t="shared" si="35"/>
        <v>392594.833071441</v>
      </c>
      <c r="D375" s="57">
        <v>1177785677</v>
      </c>
      <c r="E375" s="57">
        <v>1072268749</v>
      </c>
      <c r="F375" s="11">
        <f t="shared" si="36"/>
        <v>0.0984053000690408</v>
      </c>
      <c r="G375" s="64">
        <v>357422.558910417</v>
      </c>
      <c r="H375" s="16">
        <f t="shared" si="32"/>
        <v>35172.27416102396</v>
      </c>
    </row>
    <row r="376" spans="1:8" ht="15">
      <c r="A376" s="14">
        <v>1221</v>
      </c>
      <c r="B376" s="26" t="s">
        <v>316</v>
      </c>
      <c r="C376" s="56">
        <f t="shared" si="35"/>
        <v>3681890.189106129</v>
      </c>
      <c r="D376" s="57">
        <v>11045681613</v>
      </c>
      <c r="E376" s="57">
        <v>10012405256</v>
      </c>
      <c r="F376" s="11">
        <f t="shared" si="36"/>
        <v>0.10319961393700103</v>
      </c>
      <c r="G376" s="64">
        <v>3337465.081198248</v>
      </c>
      <c r="H376" s="16">
        <f t="shared" si="32"/>
        <v>344425.107907881</v>
      </c>
    </row>
    <row r="377" spans="1:8" ht="15">
      <c r="A377" s="14">
        <v>1222</v>
      </c>
      <c r="B377" s="26" t="s">
        <v>317</v>
      </c>
      <c r="C377" s="56">
        <f t="shared" si="35"/>
        <v>1492809.562188945</v>
      </c>
      <c r="D377" s="57">
        <v>4478433165</v>
      </c>
      <c r="E377" s="57">
        <v>4613672736</v>
      </c>
      <c r="F377" s="11">
        <f t="shared" si="36"/>
        <v>-0.029312779370920687</v>
      </c>
      <c r="G377" s="64">
        <v>1537889.374109088</v>
      </c>
      <c r="H377" s="16">
        <f t="shared" si="32"/>
        <v>-45079.811920142965</v>
      </c>
    </row>
    <row r="378" spans="1:8" ht="15">
      <c r="A378" s="14">
        <v>1223</v>
      </c>
      <c r="B378" s="26" t="s">
        <v>318</v>
      </c>
      <c r="C378" s="56">
        <f t="shared" si="35"/>
        <v>615838.454827596</v>
      </c>
      <c r="D378" s="57">
        <v>1847517212</v>
      </c>
      <c r="E378" s="57">
        <v>1682919844</v>
      </c>
      <c r="F378" s="11">
        <f t="shared" si="36"/>
        <v>0.0978046391138757</v>
      </c>
      <c r="G378" s="64">
        <v>560972.720360052</v>
      </c>
      <c r="H378" s="16">
        <f t="shared" si="32"/>
        <v>54865.73446754401</v>
      </c>
    </row>
    <row r="379" spans="1:8" ht="15">
      <c r="A379" s="14">
        <v>1224</v>
      </c>
      <c r="B379" s="26" t="s">
        <v>319</v>
      </c>
      <c r="C379" s="56">
        <f t="shared" si="35"/>
        <v>342288.348711309</v>
      </c>
      <c r="D379" s="57">
        <v>1026866073</v>
      </c>
      <c r="E379" s="57">
        <v>917761875</v>
      </c>
      <c r="F379" s="11">
        <f t="shared" si="36"/>
        <v>0.11888072600531592</v>
      </c>
      <c r="G379" s="64">
        <v>305920.319079375</v>
      </c>
      <c r="H379" s="16">
        <f t="shared" si="32"/>
        <v>36368.02963193401</v>
      </c>
    </row>
    <row r="380" spans="1:8" ht="15">
      <c r="A380" s="14">
        <v>1225</v>
      </c>
      <c r="B380" s="26" t="s">
        <v>320</v>
      </c>
      <c r="C380" s="56">
        <f t="shared" si="35"/>
        <v>4756274.691053886</v>
      </c>
      <c r="D380" s="57">
        <v>14268838342</v>
      </c>
      <c r="E380" s="57">
        <v>12857998640</v>
      </c>
      <c r="F380" s="11">
        <f t="shared" si="36"/>
        <v>0.10972467345042432</v>
      </c>
      <c r="G380" s="64">
        <v>4285995.26066712</v>
      </c>
      <c r="H380" s="16">
        <f t="shared" si="32"/>
        <v>470279.43038676586</v>
      </c>
    </row>
    <row r="381" spans="1:8" ht="15">
      <c r="A381" s="14"/>
      <c r="B381" s="26"/>
      <c r="C381" s="56"/>
      <c r="D381" s="57"/>
      <c r="E381" s="57"/>
      <c r="F381" s="11"/>
      <c r="G381" s="64"/>
      <c r="H381" s="16"/>
    </row>
    <row r="382" spans="1:8" ht="15">
      <c r="A382" s="14"/>
      <c r="B382" s="26" t="s">
        <v>838</v>
      </c>
      <c r="C382" s="56">
        <f>D382*0.000333333</f>
        <v>44840274.9626802</v>
      </c>
      <c r="D382" s="57">
        <v>134520959409</v>
      </c>
      <c r="E382" s="57">
        <v>124870965026</v>
      </c>
      <c r="F382" s="11">
        <f>(D382-E382)/E382</f>
        <v>0.07727972936695673</v>
      </c>
      <c r="G382" s="64">
        <v>41623613.38501166</v>
      </c>
      <c r="H382" s="16">
        <f t="shared" si="32"/>
        <v>3216661.57766854</v>
      </c>
    </row>
    <row r="383" spans="1:8" ht="15">
      <c r="A383" s="14"/>
      <c r="B383" s="26"/>
      <c r="C383" s="56"/>
      <c r="D383" s="57"/>
      <c r="E383" s="57"/>
      <c r="F383" s="11"/>
      <c r="G383" s="64"/>
      <c r="H383" s="16"/>
    </row>
    <row r="384" spans="1:8" ht="15">
      <c r="A384" s="14"/>
      <c r="B384" s="26"/>
      <c r="C384" s="56"/>
      <c r="D384" s="57"/>
      <c r="E384" s="57"/>
      <c r="F384" s="11"/>
      <c r="G384" s="64"/>
      <c r="H384" s="16"/>
    </row>
    <row r="385" spans="1:8" ht="15.75">
      <c r="A385" s="14"/>
      <c r="B385" s="66" t="s">
        <v>321</v>
      </c>
      <c r="C385" s="56"/>
      <c r="D385" s="57"/>
      <c r="E385" s="57"/>
      <c r="F385" s="11"/>
      <c r="G385" s="64"/>
      <c r="H385" s="16"/>
    </row>
    <row r="386" spans="1:8" ht="15">
      <c r="A386" s="14">
        <v>1301</v>
      </c>
      <c r="B386" s="26" t="s">
        <v>322</v>
      </c>
      <c r="C386" s="56">
        <f aca="true" t="shared" si="37" ref="C386:C417">D386*0.000333333</f>
        <v>950106.456892593</v>
      </c>
      <c r="D386" s="57">
        <v>2850322221</v>
      </c>
      <c r="E386" s="57">
        <v>2585986331</v>
      </c>
      <c r="F386" s="11">
        <f aca="true" t="shared" si="38" ref="F386:F417">(D386-E386)/E386</f>
        <v>0.10221859521499535</v>
      </c>
      <c r="G386" s="64">
        <v>861994.581671223</v>
      </c>
      <c r="H386" s="16">
        <f t="shared" si="32"/>
        <v>88111.8752213699</v>
      </c>
    </row>
    <row r="387" spans="1:8" ht="15">
      <c r="A387" s="14">
        <v>1302</v>
      </c>
      <c r="B387" s="26" t="s">
        <v>323</v>
      </c>
      <c r="C387" s="56">
        <f t="shared" si="37"/>
        <v>325505.520827487</v>
      </c>
      <c r="D387" s="57">
        <v>976517539</v>
      </c>
      <c r="E387" s="57">
        <v>832861494</v>
      </c>
      <c r="F387" s="11">
        <f t="shared" si="38"/>
        <v>0.17248491620144465</v>
      </c>
      <c r="G387" s="64">
        <v>277620.220379502</v>
      </c>
      <c r="H387" s="16">
        <f t="shared" si="32"/>
        <v>47885.300447985006</v>
      </c>
    </row>
    <row r="388" spans="1:8" ht="15">
      <c r="A388" s="14">
        <v>1303</v>
      </c>
      <c r="B388" s="26" t="s">
        <v>324</v>
      </c>
      <c r="C388" s="56">
        <f t="shared" si="37"/>
        <v>66459.163207437</v>
      </c>
      <c r="D388" s="57">
        <v>199377689</v>
      </c>
      <c r="E388" s="57">
        <v>207004388</v>
      </c>
      <c r="F388" s="11">
        <f t="shared" si="38"/>
        <v>-0.0368431755176127</v>
      </c>
      <c r="G388" s="64">
        <v>69001.393665204</v>
      </c>
      <c r="H388" s="16">
        <f t="shared" si="32"/>
        <v>-2542.230457767</v>
      </c>
    </row>
    <row r="389" spans="1:8" ht="15">
      <c r="A389" s="14">
        <v>1304</v>
      </c>
      <c r="B389" s="26" t="s">
        <v>325</v>
      </c>
      <c r="C389" s="56">
        <f t="shared" si="37"/>
        <v>827707.121292051</v>
      </c>
      <c r="D389" s="57">
        <v>2483123847</v>
      </c>
      <c r="E389" s="57">
        <v>2257093249</v>
      </c>
      <c r="F389" s="11">
        <f t="shared" si="38"/>
        <v>0.10014233931191914</v>
      </c>
      <c r="G389" s="64">
        <v>752363.663968917</v>
      </c>
      <c r="H389" s="16">
        <f aca="true" t="shared" si="39" ref="H389:H452">C389-G389</f>
        <v>75343.45732313406</v>
      </c>
    </row>
    <row r="390" spans="1:8" ht="15">
      <c r="A390" s="14">
        <v>1305</v>
      </c>
      <c r="B390" s="26" t="s">
        <v>326</v>
      </c>
      <c r="C390" s="56">
        <f t="shared" si="37"/>
        <v>361662.374337264</v>
      </c>
      <c r="D390" s="57">
        <v>1084988208</v>
      </c>
      <c r="E390" s="57">
        <v>1008559693</v>
      </c>
      <c r="F390" s="11">
        <f t="shared" si="38"/>
        <v>0.07577986264021756</v>
      </c>
      <c r="G390" s="64">
        <v>336186.228146769</v>
      </c>
      <c r="H390" s="16">
        <f t="shared" si="39"/>
        <v>25476.146190494997</v>
      </c>
    </row>
    <row r="391" spans="1:8" ht="15">
      <c r="A391" s="14">
        <v>1306</v>
      </c>
      <c r="B391" s="26" t="s">
        <v>327</v>
      </c>
      <c r="C391" s="56">
        <f t="shared" si="37"/>
        <v>485691.101308413</v>
      </c>
      <c r="D391" s="57">
        <v>1457074761</v>
      </c>
      <c r="E391" s="57">
        <v>1305538354</v>
      </c>
      <c r="F391" s="11">
        <f t="shared" si="38"/>
        <v>0.11607196872900143</v>
      </c>
      <c r="G391" s="64">
        <v>435179.016153882</v>
      </c>
      <c r="H391" s="16">
        <f t="shared" si="39"/>
        <v>50512.085154531</v>
      </c>
    </row>
    <row r="392" spans="1:8" ht="15">
      <c r="A392" s="14">
        <v>1307</v>
      </c>
      <c r="B392" s="26" t="s">
        <v>328</v>
      </c>
      <c r="C392" s="56">
        <f t="shared" si="37"/>
        <v>786808.198524348</v>
      </c>
      <c r="D392" s="57">
        <v>2360426956</v>
      </c>
      <c r="E392" s="57">
        <v>2054003315</v>
      </c>
      <c r="F392" s="11">
        <f t="shared" si="38"/>
        <v>0.14918361560677423</v>
      </c>
      <c r="G392" s="64">
        <v>684667.086998895</v>
      </c>
      <c r="H392" s="16">
        <f t="shared" si="39"/>
        <v>102141.11152545293</v>
      </c>
    </row>
    <row r="393" spans="1:8" ht="15">
      <c r="A393" s="14">
        <v>1308</v>
      </c>
      <c r="B393" s="26" t="s">
        <v>329</v>
      </c>
      <c r="C393" s="56">
        <f t="shared" si="37"/>
        <v>634163.158169541</v>
      </c>
      <c r="D393" s="57">
        <v>1902491377</v>
      </c>
      <c r="E393" s="57">
        <v>1595163653</v>
      </c>
      <c r="F393" s="11">
        <f t="shared" si="38"/>
        <v>0.19266219075517013</v>
      </c>
      <c r="G393" s="64">
        <v>531720.685945449</v>
      </c>
      <c r="H393" s="16">
        <f t="shared" si="39"/>
        <v>102442.472224092</v>
      </c>
    </row>
    <row r="394" spans="1:8" ht="15">
      <c r="A394" s="14">
        <v>1309</v>
      </c>
      <c r="B394" s="26" t="s">
        <v>330</v>
      </c>
      <c r="C394" s="56">
        <f t="shared" si="37"/>
        <v>710211.997787292</v>
      </c>
      <c r="D394" s="57">
        <v>2130638124</v>
      </c>
      <c r="E394" s="57">
        <v>1808707966</v>
      </c>
      <c r="F394" s="11">
        <f t="shared" si="38"/>
        <v>0.17798901981504292</v>
      </c>
      <c r="G394" s="64">
        <v>602902.052430678</v>
      </c>
      <c r="H394" s="16">
        <f t="shared" si="39"/>
        <v>107309.94535661396</v>
      </c>
    </row>
    <row r="395" spans="1:8" ht="15">
      <c r="A395" s="14">
        <v>1310</v>
      </c>
      <c r="B395" s="26" t="s">
        <v>331</v>
      </c>
      <c r="C395" s="56">
        <f t="shared" si="37"/>
        <v>1180947.728384424</v>
      </c>
      <c r="D395" s="57">
        <v>3542846728</v>
      </c>
      <c r="E395" s="57">
        <v>3305514679</v>
      </c>
      <c r="F395" s="11">
        <f t="shared" si="38"/>
        <v>0.07179881865531416</v>
      </c>
      <c r="G395" s="64">
        <v>1101837.124495107</v>
      </c>
      <c r="H395" s="16">
        <f t="shared" si="39"/>
        <v>79110.60388931702</v>
      </c>
    </row>
    <row r="396" spans="1:8" ht="15">
      <c r="A396" s="14">
        <v>1311</v>
      </c>
      <c r="B396" s="26" t="s">
        <v>332</v>
      </c>
      <c r="C396" s="56">
        <f t="shared" si="37"/>
        <v>1285698.120300594</v>
      </c>
      <c r="D396" s="57">
        <v>3857098218</v>
      </c>
      <c r="E396" s="57">
        <v>3206821669</v>
      </c>
      <c r="F396" s="11">
        <f t="shared" si="38"/>
        <v>0.20277914275251208</v>
      </c>
      <c r="G396" s="64">
        <v>1068939.487392777</v>
      </c>
      <c r="H396" s="16">
        <f t="shared" si="39"/>
        <v>216758.6329078169</v>
      </c>
    </row>
    <row r="397" spans="1:8" ht="15">
      <c r="A397" s="14">
        <v>1312</v>
      </c>
      <c r="B397" s="26" t="s">
        <v>333</v>
      </c>
      <c r="C397" s="56">
        <f t="shared" si="37"/>
        <v>1102980.018352212</v>
      </c>
      <c r="D397" s="57">
        <v>3308943364</v>
      </c>
      <c r="E397" s="57">
        <v>2705428676</v>
      </c>
      <c r="F397" s="11">
        <f t="shared" si="38"/>
        <v>0.2230754384152909</v>
      </c>
      <c r="G397" s="64">
        <v>901808.656857108</v>
      </c>
      <c r="H397" s="16">
        <f t="shared" si="39"/>
        <v>201171.36149510392</v>
      </c>
    </row>
    <row r="398" spans="1:8" ht="15">
      <c r="A398" s="14">
        <v>1313</v>
      </c>
      <c r="B398" s="26" t="s">
        <v>334</v>
      </c>
      <c r="C398" s="56">
        <f t="shared" si="37"/>
        <v>105678.528654699</v>
      </c>
      <c r="D398" s="57">
        <v>317035903</v>
      </c>
      <c r="E398" s="57">
        <v>275448502</v>
      </c>
      <c r="F398" s="11">
        <f t="shared" si="38"/>
        <v>0.15098067587239955</v>
      </c>
      <c r="G398" s="64">
        <v>91816.075517166</v>
      </c>
      <c r="H398" s="16">
        <f t="shared" si="39"/>
        <v>13862.453137532997</v>
      </c>
    </row>
    <row r="399" spans="1:8" ht="15">
      <c r="A399" s="14">
        <v>1314</v>
      </c>
      <c r="B399" s="26" t="s">
        <v>335</v>
      </c>
      <c r="C399" s="56">
        <f t="shared" si="37"/>
        <v>794307.380025159</v>
      </c>
      <c r="D399" s="57">
        <v>2382924523</v>
      </c>
      <c r="E399" s="57">
        <v>2120184830</v>
      </c>
      <c r="F399" s="11">
        <f t="shared" si="38"/>
        <v>0.12392301335351032</v>
      </c>
      <c r="G399" s="64">
        <v>706727.56993839</v>
      </c>
      <c r="H399" s="16">
        <f t="shared" si="39"/>
        <v>87579.81008676894</v>
      </c>
    </row>
    <row r="400" spans="1:8" ht="15">
      <c r="A400" s="14">
        <v>1315</v>
      </c>
      <c r="B400" s="26" t="s">
        <v>336</v>
      </c>
      <c r="C400" s="56">
        <f t="shared" si="37"/>
        <v>68492.483174115</v>
      </c>
      <c r="D400" s="57">
        <v>205477655</v>
      </c>
      <c r="E400" s="57">
        <v>187872671</v>
      </c>
      <c r="F400" s="11">
        <f t="shared" si="38"/>
        <v>0.09370699796991762</v>
      </c>
      <c r="G400" s="64">
        <v>62624.161042443004</v>
      </c>
      <c r="H400" s="16">
        <f t="shared" si="39"/>
        <v>5868.322131671994</v>
      </c>
    </row>
    <row r="401" spans="1:8" ht="15">
      <c r="A401" s="14">
        <v>1316</v>
      </c>
      <c r="B401" s="26" t="s">
        <v>337</v>
      </c>
      <c r="C401" s="56">
        <f t="shared" si="37"/>
        <v>463181.799817737</v>
      </c>
      <c r="D401" s="57">
        <v>1389546789</v>
      </c>
      <c r="E401" s="57">
        <v>1226447510</v>
      </c>
      <c r="F401" s="11">
        <f t="shared" si="38"/>
        <v>0.13298512791631825</v>
      </c>
      <c r="G401" s="64">
        <v>408815.42785083</v>
      </c>
      <c r="H401" s="16">
        <f t="shared" si="39"/>
        <v>54366.371966907</v>
      </c>
    </row>
    <row r="402" spans="1:8" ht="15">
      <c r="A402" s="14">
        <v>1317</v>
      </c>
      <c r="B402" s="26" t="s">
        <v>338</v>
      </c>
      <c r="C402" s="56">
        <f t="shared" si="37"/>
        <v>2787101.991895221</v>
      </c>
      <c r="D402" s="57">
        <v>8361314337</v>
      </c>
      <c r="E402" s="57">
        <v>7284810776</v>
      </c>
      <c r="F402" s="11">
        <f t="shared" si="38"/>
        <v>0.14777371631210645</v>
      </c>
      <c r="G402" s="64">
        <v>2428267.830396408</v>
      </c>
      <c r="H402" s="16">
        <f t="shared" si="39"/>
        <v>358834.16149881296</v>
      </c>
    </row>
    <row r="403" spans="1:8" ht="15">
      <c r="A403" s="14">
        <v>1318</v>
      </c>
      <c r="B403" s="26" t="s">
        <v>339</v>
      </c>
      <c r="C403" s="56">
        <f t="shared" si="37"/>
        <v>1092640.862358045</v>
      </c>
      <c r="D403" s="57">
        <v>3277925865</v>
      </c>
      <c r="E403" s="57">
        <v>2960634557</v>
      </c>
      <c r="F403" s="11">
        <f t="shared" si="38"/>
        <v>0.10717003462984304</v>
      </c>
      <c r="G403" s="64">
        <v>986877.198788481</v>
      </c>
      <c r="H403" s="16">
        <f t="shared" si="39"/>
        <v>105763.66356956412</v>
      </c>
    </row>
    <row r="404" spans="1:8" ht="15">
      <c r="A404" s="14">
        <v>1319</v>
      </c>
      <c r="B404" s="26" t="s">
        <v>340</v>
      </c>
      <c r="C404" s="56">
        <f t="shared" si="37"/>
        <v>309755.649910707</v>
      </c>
      <c r="D404" s="57">
        <v>929267879</v>
      </c>
      <c r="E404" s="57">
        <v>824974003</v>
      </c>
      <c r="F404" s="11">
        <f t="shared" si="38"/>
        <v>0.1264208031049919</v>
      </c>
      <c r="G404" s="64">
        <v>274991.059341999</v>
      </c>
      <c r="H404" s="16">
        <f t="shared" si="39"/>
        <v>34764.59056870802</v>
      </c>
    </row>
    <row r="405" spans="1:8" ht="15">
      <c r="A405" s="14">
        <v>1320</v>
      </c>
      <c r="B405" s="26" t="s">
        <v>341</v>
      </c>
      <c r="C405" s="56">
        <f t="shared" si="37"/>
        <v>1685706.680291634</v>
      </c>
      <c r="D405" s="57">
        <v>5057125098</v>
      </c>
      <c r="E405" s="57">
        <v>4540524292</v>
      </c>
      <c r="F405" s="11">
        <f t="shared" si="38"/>
        <v>0.11377558466325237</v>
      </c>
      <c r="G405" s="64">
        <v>1513506.583825236</v>
      </c>
      <c r="H405" s="16">
        <f t="shared" si="39"/>
        <v>172200.0964663981</v>
      </c>
    </row>
    <row r="406" spans="1:8" ht="15">
      <c r="A406" s="14">
        <v>1321</v>
      </c>
      <c r="B406" s="26" t="s">
        <v>342</v>
      </c>
      <c r="C406" s="56">
        <f t="shared" si="37"/>
        <v>3147093.601903251</v>
      </c>
      <c r="D406" s="57">
        <v>9441290247</v>
      </c>
      <c r="E406" s="57">
        <v>8512281895</v>
      </c>
      <c r="F406" s="11">
        <f t="shared" si="38"/>
        <v>0.10913740445387353</v>
      </c>
      <c r="G406" s="64">
        <v>2837424.460906035</v>
      </c>
      <c r="H406" s="16">
        <f t="shared" si="39"/>
        <v>309669.1409972161</v>
      </c>
    </row>
    <row r="407" spans="1:8" ht="15">
      <c r="A407" s="14">
        <v>1322</v>
      </c>
      <c r="B407" s="26" t="s">
        <v>343</v>
      </c>
      <c r="C407" s="56">
        <f t="shared" si="37"/>
        <v>147223.334109852</v>
      </c>
      <c r="D407" s="57">
        <v>441670444</v>
      </c>
      <c r="E407" s="57">
        <v>338025887</v>
      </c>
      <c r="F407" s="11">
        <f t="shared" si="38"/>
        <v>0.306617217751728</v>
      </c>
      <c r="G407" s="64">
        <v>112675.182991371</v>
      </c>
      <c r="H407" s="16">
        <f t="shared" si="39"/>
        <v>34548.15111848101</v>
      </c>
    </row>
    <row r="408" spans="1:8" ht="15">
      <c r="A408" s="14">
        <v>1323</v>
      </c>
      <c r="B408" s="26" t="s">
        <v>344</v>
      </c>
      <c r="C408" s="56">
        <f t="shared" si="37"/>
        <v>280485.960513759</v>
      </c>
      <c r="D408" s="57">
        <v>841458723</v>
      </c>
      <c r="E408" s="57">
        <v>755304494</v>
      </c>
      <c r="F408" s="11">
        <f t="shared" si="38"/>
        <v>0.11406555857193139</v>
      </c>
      <c r="G408" s="64">
        <v>251767.912898502</v>
      </c>
      <c r="H408" s="16">
        <f t="shared" si="39"/>
        <v>28718.047615257005</v>
      </c>
    </row>
    <row r="409" spans="1:8" ht="15">
      <c r="A409" s="14">
        <v>1324</v>
      </c>
      <c r="B409" s="26" t="s">
        <v>345</v>
      </c>
      <c r="C409" s="56">
        <f t="shared" si="37"/>
        <v>342540.040459617</v>
      </c>
      <c r="D409" s="57">
        <v>1027621149</v>
      </c>
      <c r="E409" s="57">
        <v>886407904</v>
      </c>
      <c r="F409" s="11">
        <f t="shared" si="38"/>
        <v>0.1593095507866771</v>
      </c>
      <c r="G409" s="64">
        <v>295469.005864032</v>
      </c>
      <c r="H409" s="16">
        <f t="shared" si="39"/>
        <v>47071.03459558496</v>
      </c>
    </row>
    <row r="410" spans="1:8" ht="15">
      <c r="A410" s="14">
        <v>1325</v>
      </c>
      <c r="B410" s="26" t="s">
        <v>346</v>
      </c>
      <c r="C410" s="56">
        <f t="shared" si="37"/>
        <v>660154.640844699</v>
      </c>
      <c r="D410" s="57">
        <v>1980465903</v>
      </c>
      <c r="E410" s="57">
        <v>1844239559</v>
      </c>
      <c r="F410" s="11">
        <f t="shared" si="38"/>
        <v>0.07386586158788713</v>
      </c>
      <c r="G410" s="64">
        <v>614745.904920147</v>
      </c>
      <c r="H410" s="16">
        <f t="shared" si="39"/>
        <v>45408.73592455196</v>
      </c>
    </row>
    <row r="411" spans="1:8" ht="15">
      <c r="A411" s="14">
        <v>1326</v>
      </c>
      <c r="B411" s="26" t="s">
        <v>347</v>
      </c>
      <c r="C411" s="56">
        <f t="shared" si="37"/>
        <v>68684.849315082</v>
      </c>
      <c r="D411" s="57">
        <v>206054754</v>
      </c>
      <c r="E411" s="57">
        <v>204012006</v>
      </c>
      <c r="F411" s="11">
        <f t="shared" si="38"/>
        <v>0.010012881300721095</v>
      </c>
      <c r="G411" s="64">
        <v>68003.933995998</v>
      </c>
      <c r="H411" s="16">
        <f t="shared" si="39"/>
        <v>680.9153190840007</v>
      </c>
    </row>
    <row r="412" spans="1:8" ht="15">
      <c r="A412" s="14">
        <v>1327</v>
      </c>
      <c r="B412" s="26" t="s">
        <v>348</v>
      </c>
      <c r="C412" s="56">
        <f t="shared" si="37"/>
        <v>2422302.731361513</v>
      </c>
      <c r="D412" s="57">
        <v>7266915461</v>
      </c>
      <c r="E412" s="57">
        <v>6153566204</v>
      </c>
      <c r="F412" s="11">
        <f t="shared" si="38"/>
        <v>0.18092748498850797</v>
      </c>
      <c r="G412" s="64">
        <v>2051186.6834779321</v>
      </c>
      <c r="H412" s="16">
        <f t="shared" si="39"/>
        <v>371116.0478835809</v>
      </c>
    </row>
    <row r="413" spans="1:8" ht="15">
      <c r="A413" s="14">
        <v>1328</v>
      </c>
      <c r="B413" s="26" t="s">
        <v>349</v>
      </c>
      <c r="C413" s="56">
        <f t="shared" si="37"/>
        <v>2966452.906544127</v>
      </c>
      <c r="D413" s="57">
        <v>8899367619</v>
      </c>
      <c r="E413" s="57">
        <v>7810466972</v>
      </c>
      <c r="F413" s="11">
        <f t="shared" si="38"/>
        <v>0.13941556259102506</v>
      </c>
      <c r="G413" s="64">
        <v>2603486.387177676</v>
      </c>
      <c r="H413" s="16">
        <f t="shared" si="39"/>
        <v>362966.5193664511</v>
      </c>
    </row>
    <row r="414" spans="1:8" ht="15">
      <c r="A414" s="14">
        <v>1329</v>
      </c>
      <c r="B414" s="26" t="s">
        <v>350</v>
      </c>
      <c r="C414" s="56">
        <f t="shared" si="37"/>
        <v>1017043.340955642</v>
      </c>
      <c r="D414" s="57">
        <v>3051133074</v>
      </c>
      <c r="E414" s="57">
        <v>2703377187</v>
      </c>
      <c r="F414" s="11">
        <f t="shared" si="38"/>
        <v>0.12863757550085445</v>
      </c>
      <c r="G414" s="64">
        <v>901124.827874271</v>
      </c>
      <c r="H414" s="16">
        <f t="shared" si="39"/>
        <v>115918.51308137109</v>
      </c>
    </row>
    <row r="415" spans="1:8" ht="15">
      <c r="A415" s="14">
        <v>1330</v>
      </c>
      <c r="B415" s="26" t="s">
        <v>351</v>
      </c>
      <c r="C415" s="56">
        <f t="shared" si="37"/>
        <v>3164126.806536696</v>
      </c>
      <c r="D415" s="57">
        <v>9492389912</v>
      </c>
      <c r="E415" s="57">
        <v>8604380031</v>
      </c>
      <c r="F415" s="11">
        <f t="shared" si="38"/>
        <v>0.10320440029388098</v>
      </c>
      <c r="G415" s="64">
        <v>2868123.808873323</v>
      </c>
      <c r="H415" s="16">
        <f t="shared" si="39"/>
        <v>296002.9976633731</v>
      </c>
    </row>
    <row r="416" spans="1:8" ht="15">
      <c r="A416" s="14">
        <v>1331</v>
      </c>
      <c r="B416" s="26" t="s">
        <v>352</v>
      </c>
      <c r="C416" s="56">
        <f t="shared" si="37"/>
        <v>464791.664541204</v>
      </c>
      <c r="D416" s="57">
        <v>1394376388</v>
      </c>
      <c r="E416" s="57">
        <v>1317902147</v>
      </c>
      <c r="F416" s="11">
        <f t="shared" si="38"/>
        <v>0.05802725276234033</v>
      </c>
      <c r="G416" s="64">
        <v>439300.276365951</v>
      </c>
      <c r="H416" s="16">
        <f t="shared" si="39"/>
        <v>25491.388175253</v>
      </c>
    </row>
    <row r="417" spans="1:8" ht="15">
      <c r="A417" s="14">
        <v>1332</v>
      </c>
      <c r="B417" s="26" t="s">
        <v>353</v>
      </c>
      <c r="C417" s="56">
        <f t="shared" si="37"/>
        <v>4588444.431217647</v>
      </c>
      <c r="D417" s="57">
        <v>13765347059</v>
      </c>
      <c r="E417" s="57">
        <v>12447140438</v>
      </c>
      <c r="F417" s="11">
        <f t="shared" si="38"/>
        <v>0.10590437438752066</v>
      </c>
      <c r="G417" s="64">
        <v>4149042.663619854</v>
      </c>
      <c r="H417" s="16">
        <f t="shared" si="39"/>
        <v>439401.76759779314</v>
      </c>
    </row>
    <row r="418" spans="1:8" ht="15">
      <c r="A418" s="14">
        <v>1333</v>
      </c>
      <c r="B418" s="26" t="s">
        <v>354</v>
      </c>
      <c r="C418" s="56">
        <f aca="true" t="shared" si="40" ref="C418:C438">D418*0.000333333</f>
        <v>784416.778582437</v>
      </c>
      <c r="D418" s="57">
        <v>2353252689</v>
      </c>
      <c r="E418" s="57">
        <v>2128833459</v>
      </c>
      <c r="F418" s="11">
        <f aca="true" t="shared" si="41" ref="F418:F438">(D418-E418)/E418</f>
        <v>0.10541887579379688</v>
      </c>
      <c r="G418" s="64">
        <v>709610.443388847</v>
      </c>
      <c r="H418" s="16">
        <f t="shared" si="39"/>
        <v>74806.33519358991</v>
      </c>
    </row>
    <row r="419" spans="1:8" ht="15">
      <c r="A419" s="14">
        <v>1334</v>
      </c>
      <c r="B419" s="26" t="s">
        <v>355</v>
      </c>
      <c r="C419" s="56">
        <f t="shared" si="40"/>
        <v>674756.20857645</v>
      </c>
      <c r="D419" s="57">
        <v>2024270650</v>
      </c>
      <c r="E419" s="57">
        <v>1830308815</v>
      </c>
      <c r="F419" s="11">
        <f t="shared" si="41"/>
        <v>0.10597219081852043</v>
      </c>
      <c r="G419" s="64">
        <v>610102.328230395</v>
      </c>
      <c r="H419" s="16">
        <f t="shared" si="39"/>
        <v>64653.880346055026</v>
      </c>
    </row>
    <row r="420" spans="1:8" ht="15">
      <c r="A420" s="14">
        <v>1335</v>
      </c>
      <c r="B420" s="26" t="s">
        <v>356</v>
      </c>
      <c r="C420" s="56">
        <f t="shared" si="40"/>
        <v>1780744.749586803</v>
      </c>
      <c r="D420" s="57">
        <v>5342239591</v>
      </c>
      <c r="E420" s="57">
        <v>4661869349</v>
      </c>
      <c r="F420" s="11">
        <f t="shared" si="41"/>
        <v>0.1459436528709119</v>
      </c>
      <c r="G420" s="64">
        <v>1553954.895710217</v>
      </c>
      <c r="H420" s="16">
        <f t="shared" si="39"/>
        <v>226789.85387658584</v>
      </c>
    </row>
    <row r="421" spans="1:8" ht="15">
      <c r="A421" s="14">
        <v>1336</v>
      </c>
      <c r="B421" s="26" t="s">
        <v>357</v>
      </c>
      <c r="C421" s="56">
        <f t="shared" si="40"/>
        <v>278271.550728171</v>
      </c>
      <c r="D421" s="57">
        <v>834815487</v>
      </c>
      <c r="E421" s="57">
        <v>740172180</v>
      </c>
      <c r="F421" s="11">
        <f t="shared" si="41"/>
        <v>0.12786660936108135</v>
      </c>
      <c r="G421" s="64">
        <v>246723.81327594</v>
      </c>
      <c r="H421" s="16">
        <f t="shared" si="39"/>
        <v>31547.737452231027</v>
      </c>
    </row>
    <row r="422" spans="1:8" ht="15">
      <c r="A422" s="14">
        <v>1337</v>
      </c>
      <c r="B422" s="26" t="s">
        <v>358</v>
      </c>
      <c r="C422" s="56">
        <f t="shared" si="40"/>
        <v>2625146.849517192</v>
      </c>
      <c r="D422" s="57">
        <v>7875448424</v>
      </c>
      <c r="E422" s="57">
        <v>6433018954</v>
      </c>
      <c r="F422" s="11">
        <f t="shared" si="41"/>
        <v>0.2242227918671231</v>
      </c>
      <c r="G422" s="64">
        <v>2144337.506993682</v>
      </c>
      <c r="H422" s="16">
        <f t="shared" si="39"/>
        <v>480809.3425235101</v>
      </c>
    </row>
    <row r="423" spans="1:8" ht="15">
      <c r="A423" s="14">
        <v>1338</v>
      </c>
      <c r="B423" s="26" t="s">
        <v>359</v>
      </c>
      <c r="C423" s="56">
        <f t="shared" si="40"/>
        <v>572819.773179654</v>
      </c>
      <c r="D423" s="57">
        <v>1718461038</v>
      </c>
      <c r="E423" s="57">
        <v>1524091106</v>
      </c>
      <c r="F423" s="11">
        <f t="shared" si="41"/>
        <v>0.12753170150708826</v>
      </c>
      <c r="G423" s="64">
        <v>508029.860636298</v>
      </c>
      <c r="H423" s="16">
        <f t="shared" si="39"/>
        <v>64789.91254335601</v>
      </c>
    </row>
    <row r="424" spans="1:8" ht="15">
      <c r="A424" s="14">
        <v>1339</v>
      </c>
      <c r="B424" s="26" t="s">
        <v>360</v>
      </c>
      <c r="C424" s="56">
        <f t="shared" si="40"/>
        <v>949912.174086876</v>
      </c>
      <c r="D424" s="57">
        <v>2849739372</v>
      </c>
      <c r="E424" s="57">
        <v>2566637980</v>
      </c>
      <c r="F424" s="11">
        <f t="shared" si="41"/>
        <v>0.11030047642324688</v>
      </c>
      <c r="G424" s="64">
        <v>855545.13778734</v>
      </c>
      <c r="H424" s="16">
        <f t="shared" si="39"/>
        <v>94367.036299536</v>
      </c>
    </row>
    <row r="425" spans="1:8" ht="15">
      <c r="A425" s="14">
        <v>1340</v>
      </c>
      <c r="B425" s="26" t="s">
        <v>361</v>
      </c>
      <c r="C425" s="56">
        <f t="shared" si="40"/>
        <v>35012.002987962</v>
      </c>
      <c r="D425" s="57">
        <v>105036114</v>
      </c>
      <c r="E425" s="57">
        <v>90279130</v>
      </c>
      <c r="F425" s="11">
        <f t="shared" si="41"/>
        <v>0.16345952824312773</v>
      </c>
      <c r="G425" s="64">
        <v>30093.01324029</v>
      </c>
      <c r="H425" s="16">
        <f t="shared" si="39"/>
        <v>4918.989747671996</v>
      </c>
    </row>
    <row r="426" spans="1:8" ht="15">
      <c r="A426" s="14">
        <v>1341</v>
      </c>
      <c r="B426" s="26" t="s">
        <v>362</v>
      </c>
      <c r="C426" s="56">
        <f t="shared" si="40"/>
        <v>1589925.48007293</v>
      </c>
      <c r="D426" s="57">
        <v>4769781210</v>
      </c>
      <c r="E426" s="57">
        <v>4267939680</v>
      </c>
      <c r="F426" s="11">
        <f t="shared" si="41"/>
        <v>0.11758402592981351</v>
      </c>
      <c r="G426" s="64">
        <v>1422645.13735344</v>
      </c>
      <c r="H426" s="16">
        <f t="shared" si="39"/>
        <v>167280.34271948994</v>
      </c>
    </row>
    <row r="427" spans="1:8" ht="15">
      <c r="A427" s="14">
        <v>1342</v>
      </c>
      <c r="B427" s="26" t="s">
        <v>363</v>
      </c>
      <c r="C427" s="56">
        <f t="shared" si="40"/>
        <v>380864.803468149</v>
      </c>
      <c r="D427" s="57">
        <v>1142595553</v>
      </c>
      <c r="E427" s="57">
        <v>987726274</v>
      </c>
      <c r="F427" s="11">
        <f t="shared" si="41"/>
        <v>0.15679372218461407</v>
      </c>
      <c r="G427" s="64">
        <v>329241.762091242</v>
      </c>
      <c r="H427" s="16">
        <f t="shared" si="39"/>
        <v>51623.04137690697</v>
      </c>
    </row>
    <row r="428" spans="1:8" ht="15">
      <c r="A428" s="14">
        <v>1343</v>
      </c>
      <c r="B428" s="26" t="s">
        <v>364</v>
      </c>
      <c r="C428" s="56">
        <f t="shared" si="40"/>
        <v>1035170.714161584</v>
      </c>
      <c r="D428" s="57">
        <v>3105515248</v>
      </c>
      <c r="E428" s="57">
        <v>2734763509</v>
      </c>
      <c r="F428" s="11">
        <f t="shared" si="41"/>
        <v>0.13556994518168408</v>
      </c>
      <c r="G428" s="64">
        <v>911586.9247454971</v>
      </c>
      <c r="H428" s="16">
        <f t="shared" si="39"/>
        <v>123583.78941608698</v>
      </c>
    </row>
    <row r="429" spans="1:8" ht="15">
      <c r="A429" s="14">
        <v>1344</v>
      </c>
      <c r="B429" s="26" t="s">
        <v>365</v>
      </c>
      <c r="C429" s="56">
        <f t="shared" si="40"/>
        <v>497306.306693196</v>
      </c>
      <c r="D429" s="57">
        <v>1491920412</v>
      </c>
      <c r="E429" s="57">
        <v>1370923735</v>
      </c>
      <c r="F429" s="11">
        <f t="shared" si="41"/>
        <v>0.08825923274280462</v>
      </c>
      <c r="G429" s="64">
        <v>456974.121358755</v>
      </c>
      <c r="H429" s="16">
        <f t="shared" si="39"/>
        <v>40332.18533444102</v>
      </c>
    </row>
    <row r="430" spans="1:8" ht="15">
      <c r="A430" s="14">
        <v>1345</v>
      </c>
      <c r="B430" s="26" t="s">
        <v>366</v>
      </c>
      <c r="C430" s="56">
        <f t="shared" si="40"/>
        <v>22083.43458321</v>
      </c>
      <c r="D430" s="57">
        <v>66250370</v>
      </c>
      <c r="E430" s="57">
        <v>66240825</v>
      </c>
      <c r="F430" s="11">
        <f t="shared" si="41"/>
        <v>0.00014409542755543882</v>
      </c>
      <c r="G430" s="64">
        <v>22080.252919725</v>
      </c>
      <c r="H430" s="16">
        <f t="shared" si="39"/>
        <v>3.181663485000172</v>
      </c>
    </row>
    <row r="431" spans="1:8" ht="15">
      <c r="A431" s="14">
        <v>1346</v>
      </c>
      <c r="B431" s="26" t="s">
        <v>818</v>
      </c>
      <c r="C431" s="56">
        <f t="shared" si="40"/>
        <v>188113.02655345201</v>
      </c>
      <c r="D431" s="57">
        <v>564339644</v>
      </c>
      <c r="E431" s="57">
        <v>512134174</v>
      </c>
      <c r="F431" s="11">
        <f t="shared" si="41"/>
        <v>0.10193709510195662</v>
      </c>
      <c r="G431" s="64">
        <v>170711.220621942</v>
      </c>
      <c r="H431" s="16">
        <f t="shared" si="39"/>
        <v>17401.805931510025</v>
      </c>
    </row>
    <row r="432" spans="1:8" ht="15">
      <c r="A432" s="14">
        <v>1347</v>
      </c>
      <c r="B432" s="26" t="s">
        <v>367</v>
      </c>
      <c r="C432" s="56">
        <f t="shared" si="40"/>
        <v>2019671.314326666</v>
      </c>
      <c r="D432" s="57">
        <v>6059020002</v>
      </c>
      <c r="E432" s="57">
        <v>5130746732</v>
      </c>
      <c r="F432" s="11">
        <f t="shared" si="41"/>
        <v>0.18092361959915973</v>
      </c>
      <c r="G432" s="64">
        <v>1710247.200417756</v>
      </c>
      <c r="H432" s="16">
        <f t="shared" si="39"/>
        <v>309424.11390890996</v>
      </c>
    </row>
    <row r="433" spans="1:8" ht="15">
      <c r="A433" s="14">
        <v>1348</v>
      </c>
      <c r="B433" s="26" t="s">
        <v>368</v>
      </c>
      <c r="C433" s="56">
        <f t="shared" si="40"/>
        <v>554463.603202509</v>
      </c>
      <c r="D433" s="57">
        <v>1663392473</v>
      </c>
      <c r="E433" s="57">
        <v>1460720916</v>
      </c>
      <c r="F433" s="11">
        <f t="shared" si="41"/>
        <v>0.1387476243956241</v>
      </c>
      <c r="G433" s="64">
        <v>486906.485093028</v>
      </c>
      <c r="H433" s="16">
        <f t="shared" si="39"/>
        <v>67557.118109481</v>
      </c>
    </row>
    <row r="434" spans="1:8" ht="15">
      <c r="A434" s="14">
        <v>1349</v>
      </c>
      <c r="B434" s="26" t="s">
        <v>369</v>
      </c>
      <c r="C434" s="56">
        <f t="shared" si="40"/>
        <v>1534449.786882012</v>
      </c>
      <c r="D434" s="57">
        <v>4603353964</v>
      </c>
      <c r="E434" s="57">
        <v>3947083493</v>
      </c>
      <c r="F434" s="11">
        <f t="shared" si="41"/>
        <v>0.16626718744710375</v>
      </c>
      <c r="G434" s="64">
        <v>1315693.181972169</v>
      </c>
      <c r="H434" s="16">
        <f t="shared" si="39"/>
        <v>218756.60490984283</v>
      </c>
    </row>
    <row r="435" spans="1:8" ht="15">
      <c r="A435" s="14">
        <v>1350</v>
      </c>
      <c r="B435" s="26" t="s">
        <v>370</v>
      </c>
      <c r="C435" s="56">
        <f t="shared" si="40"/>
        <v>284425.024908024</v>
      </c>
      <c r="D435" s="57">
        <v>853275928</v>
      </c>
      <c r="E435" s="57">
        <v>759094019</v>
      </c>
      <c r="F435" s="11">
        <f t="shared" si="41"/>
        <v>0.12407146762145678</v>
      </c>
      <c r="G435" s="64">
        <v>253031.086635327</v>
      </c>
      <c r="H435" s="16">
        <f t="shared" si="39"/>
        <v>31393.938272697007</v>
      </c>
    </row>
    <row r="436" spans="1:8" ht="15">
      <c r="A436" s="14">
        <v>1351</v>
      </c>
      <c r="B436" s="26" t="s">
        <v>371</v>
      </c>
      <c r="C436" s="56">
        <f t="shared" si="40"/>
        <v>552688.65397746</v>
      </c>
      <c r="D436" s="57">
        <v>1658067620</v>
      </c>
      <c r="E436" s="57">
        <v>1474415477</v>
      </c>
      <c r="F436" s="11">
        <f t="shared" si="41"/>
        <v>0.12455928865700587</v>
      </c>
      <c r="G436" s="64">
        <v>491471.334194841</v>
      </c>
      <c r="H436" s="16">
        <f t="shared" si="39"/>
        <v>61217.319782619015</v>
      </c>
    </row>
    <row r="437" spans="1:8" ht="15">
      <c r="A437" s="14">
        <v>1352</v>
      </c>
      <c r="B437" s="26" t="s">
        <v>372</v>
      </c>
      <c r="C437" s="56">
        <f t="shared" si="40"/>
        <v>2695238.094092544</v>
      </c>
      <c r="D437" s="57">
        <v>8085722368</v>
      </c>
      <c r="E437" s="57">
        <v>7221756734</v>
      </c>
      <c r="F437" s="11">
        <f t="shared" si="41"/>
        <v>0.11963372151992513</v>
      </c>
      <c r="G437" s="64">
        <v>2407249.837414422</v>
      </c>
      <c r="H437" s="16">
        <f t="shared" si="39"/>
        <v>287988.2566781221</v>
      </c>
    </row>
    <row r="438" spans="1:8" ht="15">
      <c r="A438" s="14">
        <v>1353</v>
      </c>
      <c r="B438" s="26" t="s">
        <v>373</v>
      </c>
      <c r="C438" s="56">
        <f t="shared" si="40"/>
        <v>702804.846527784</v>
      </c>
      <c r="D438" s="57">
        <v>2108416648</v>
      </c>
      <c r="E438" s="57">
        <v>1710333232</v>
      </c>
      <c r="F438" s="11">
        <f t="shared" si="41"/>
        <v>0.23275196233806209</v>
      </c>
      <c r="G438" s="64">
        <v>570110.507222256</v>
      </c>
      <c r="H438" s="16">
        <f t="shared" si="39"/>
        <v>132694.33930552797</v>
      </c>
    </row>
    <row r="439" spans="1:8" ht="15">
      <c r="A439" s="14"/>
      <c r="B439" s="26"/>
      <c r="C439" s="56"/>
      <c r="D439" s="57"/>
      <c r="E439" s="57"/>
      <c r="F439" s="11"/>
      <c r="G439" s="64"/>
      <c r="H439" s="16"/>
    </row>
    <row r="440" spans="1:8" ht="15">
      <c r="A440" s="14"/>
      <c r="B440" s="26" t="s">
        <v>837</v>
      </c>
      <c r="C440" s="56">
        <f>D440*0.000333333</f>
        <v>55052435.82050913</v>
      </c>
      <c r="D440" s="57">
        <v>165157472619</v>
      </c>
      <c r="E440" s="57">
        <v>145489775105</v>
      </c>
      <c r="F440" s="11">
        <f>(D440-E440)/E440</f>
        <v>0.13518267864395156</v>
      </c>
      <c r="G440" s="64">
        <v>48496543.205074966</v>
      </c>
      <c r="H440" s="16">
        <f t="shared" si="39"/>
        <v>6555892.615434162</v>
      </c>
    </row>
    <row r="441" spans="1:8" ht="15">
      <c r="A441" s="14"/>
      <c r="B441" s="26"/>
      <c r="C441" s="56"/>
      <c r="D441" s="57"/>
      <c r="E441" s="57"/>
      <c r="F441" s="11"/>
      <c r="G441" s="64"/>
      <c r="H441" s="16"/>
    </row>
    <row r="442" spans="1:8" ht="15">
      <c r="A442" s="14"/>
      <c r="B442" s="26"/>
      <c r="C442" s="56"/>
      <c r="D442" s="57"/>
      <c r="E442" s="57"/>
      <c r="F442" s="11"/>
      <c r="G442" s="64"/>
      <c r="H442" s="16"/>
    </row>
    <row r="443" spans="1:8" ht="15.75">
      <c r="A443" s="14"/>
      <c r="B443" s="66" t="s">
        <v>374</v>
      </c>
      <c r="C443" s="56"/>
      <c r="D443" s="57"/>
      <c r="E443" s="57"/>
      <c r="F443" s="11"/>
      <c r="G443" s="64"/>
      <c r="H443" s="16"/>
    </row>
    <row r="444" spans="1:8" ht="15">
      <c r="A444" s="14">
        <v>1401</v>
      </c>
      <c r="B444" s="26" t="s">
        <v>375</v>
      </c>
      <c r="C444" s="56">
        <f aca="true" t="shared" si="42" ref="C444:C482">D444*0.000333333</f>
        <v>475805.14086105</v>
      </c>
      <c r="D444" s="57">
        <v>1427416850</v>
      </c>
      <c r="E444" s="57">
        <v>1289077058</v>
      </c>
      <c r="F444" s="11">
        <f aca="true" t="shared" si="43" ref="F444:F482">(D444-E444)/E444</f>
        <v>0.10731692969125822</v>
      </c>
      <c r="G444" s="64">
        <v>429691.922974314</v>
      </c>
      <c r="H444" s="16">
        <f t="shared" si="39"/>
        <v>46113.217886735976</v>
      </c>
    </row>
    <row r="445" spans="1:8" ht="15">
      <c r="A445" s="14">
        <v>1402</v>
      </c>
      <c r="B445" s="26" t="s">
        <v>376</v>
      </c>
      <c r="C445" s="56">
        <f t="shared" si="42"/>
        <v>348643.31702300103</v>
      </c>
      <c r="D445" s="57">
        <v>1045930997</v>
      </c>
      <c r="E445" s="57">
        <v>1010732483</v>
      </c>
      <c r="F445" s="11">
        <f t="shared" si="43"/>
        <v>0.034824757878094234</v>
      </c>
      <c r="G445" s="64">
        <v>336910.490755839</v>
      </c>
      <c r="H445" s="16">
        <f t="shared" si="39"/>
        <v>11732.826267162047</v>
      </c>
    </row>
    <row r="446" spans="1:8" ht="15">
      <c r="A446" s="14">
        <v>1403</v>
      </c>
      <c r="B446" s="26" t="s">
        <v>377</v>
      </c>
      <c r="C446" s="56">
        <f t="shared" si="42"/>
        <v>397784.841548094</v>
      </c>
      <c r="D446" s="57">
        <v>1193355718</v>
      </c>
      <c r="E446" s="57">
        <v>1107195272</v>
      </c>
      <c r="F446" s="11">
        <f t="shared" si="43"/>
        <v>0.07781865419670976</v>
      </c>
      <c r="G446" s="64">
        <v>369064.721601576</v>
      </c>
      <c r="H446" s="16">
        <f t="shared" si="39"/>
        <v>28720.11994651798</v>
      </c>
    </row>
    <row r="447" spans="1:8" ht="15">
      <c r="A447" s="14">
        <v>1404</v>
      </c>
      <c r="B447" s="26" t="s">
        <v>378</v>
      </c>
      <c r="C447" s="56">
        <f t="shared" si="42"/>
        <v>958861.585470789</v>
      </c>
      <c r="D447" s="57">
        <v>2876587633</v>
      </c>
      <c r="E447" s="57">
        <v>2733210600</v>
      </c>
      <c r="F447" s="11">
        <f t="shared" si="43"/>
        <v>0.05245736753691794</v>
      </c>
      <c r="G447" s="64">
        <v>911069.2889298</v>
      </c>
      <c r="H447" s="16">
        <f t="shared" si="39"/>
        <v>47792.29654098896</v>
      </c>
    </row>
    <row r="448" spans="1:8" ht="15">
      <c r="A448" s="14">
        <v>1405</v>
      </c>
      <c r="B448" s="26" t="s">
        <v>379</v>
      </c>
      <c r="C448" s="56">
        <f t="shared" si="42"/>
        <v>1362866.700798603</v>
      </c>
      <c r="D448" s="57">
        <v>4088604191</v>
      </c>
      <c r="E448" s="57">
        <v>3757092694</v>
      </c>
      <c r="F448" s="11">
        <f t="shared" si="43"/>
        <v>0.08823617727862212</v>
      </c>
      <c r="G448" s="64">
        <v>1252362.978969102</v>
      </c>
      <c r="H448" s="16">
        <f t="shared" si="39"/>
        <v>110503.72182950098</v>
      </c>
    </row>
    <row r="449" spans="1:8" ht="15">
      <c r="A449" s="14">
        <v>1406</v>
      </c>
      <c r="B449" s="26" t="s">
        <v>380</v>
      </c>
      <c r="C449" s="56">
        <f t="shared" si="42"/>
        <v>145436.601896586</v>
      </c>
      <c r="D449" s="57">
        <v>436310242</v>
      </c>
      <c r="E449" s="57">
        <v>407015663</v>
      </c>
      <c r="F449" s="11">
        <f t="shared" si="43"/>
        <v>0.07197408272713082</v>
      </c>
      <c r="G449" s="64">
        <v>135671.751994779</v>
      </c>
      <c r="H449" s="16">
        <f t="shared" si="39"/>
        <v>9764.849901807</v>
      </c>
    </row>
    <row r="450" spans="1:8" ht="15">
      <c r="A450" s="14">
        <v>1407</v>
      </c>
      <c r="B450" s="26" t="s">
        <v>381</v>
      </c>
      <c r="C450" s="56">
        <f t="shared" si="42"/>
        <v>672041.395957932</v>
      </c>
      <c r="D450" s="57">
        <v>2016126204</v>
      </c>
      <c r="E450" s="57">
        <v>1893686232</v>
      </c>
      <c r="F450" s="11">
        <f t="shared" si="43"/>
        <v>0.06465694787815303</v>
      </c>
      <c r="G450" s="64">
        <v>631228.112771256</v>
      </c>
      <c r="H450" s="16">
        <f t="shared" si="39"/>
        <v>40813.28318667598</v>
      </c>
    </row>
    <row r="451" spans="1:8" ht="15">
      <c r="A451" s="14">
        <v>1408</v>
      </c>
      <c r="B451" s="26" t="s">
        <v>382</v>
      </c>
      <c r="C451" s="56">
        <f t="shared" si="42"/>
        <v>1251133.179865569</v>
      </c>
      <c r="D451" s="57">
        <v>3753403293</v>
      </c>
      <c r="E451" s="57">
        <v>3479713692</v>
      </c>
      <c r="F451" s="11">
        <f t="shared" si="43"/>
        <v>0.07865290803356129</v>
      </c>
      <c r="G451" s="64">
        <v>1159903.404095436</v>
      </c>
      <c r="H451" s="16">
        <f t="shared" si="39"/>
        <v>91229.77577013313</v>
      </c>
    </row>
    <row r="452" spans="1:8" ht="15">
      <c r="A452" s="14">
        <v>1409</v>
      </c>
      <c r="B452" s="26" t="s">
        <v>383</v>
      </c>
      <c r="C452" s="56">
        <f t="shared" si="42"/>
        <v>551959.310706804</v>
      </c>
      <c r="D452" s="57">
        <v>1655879588</v>
      </c>
      <c r="E452" s="57">
        <v>1526682521</v>
      </c>
      <c r="F452" s="11">
        <f t="shared" si="43"/>
        <v>0.08462602094597506</v>
      </c>
      <c r="G452" s="64">
        <v>508893.664772493</v>
      </c>
      <c r="H452" s="16">
        <f t="shared" si="39"/>
        <v>43065.64593431103</v>
      </c>
    </row>
    <row r="453" spans="1:8" ht="15">
      <c r="A453" s="14">
        <v>1410</v>
      </c>
      <c r="B453" s="26" t="s">
        <v>384</v>
      </c>
      <c r="C453" s="56">
        <f t="shared" si="42"/>
        <v>1172866.954798539</v>
      </c>
      <c r="D453" s="57">
        <v>3518604383</v>
      </c>
      <c r="E453" s="57">
        <v>3414234491</v>
      </c>
      <c r="F453" s="11">
        <f t="shared" si="43"/>
        <v>0.030569046231335727</v>
      </c>
      <c r="G453" s="64">
        <v>1138077.025588503</v>
      </c>
      <c r="H453" s="16">
        <f aca="true" t="shared" si="44" ref="H453:H516">C453-G453</f>
        <v>34789.92921003583</v>
      </c>
    </row>
    <row r="454" spans="1:8" ht="15">
      <c r="A454" s="14">
        <v>1411</v>
      </c>
      <c r="B454" s="26" t="s">
        <v>385</v>
      </c>
      <c r="C454" s="56">
        <f t="shared" si="42"/>
        <v>1285129.634202414</v>
      </c>
      <c r="D454" s="57">
        <v>3855392758</v>
      </c>
      <c r="E454" s="57">
        <v>3727883628</v>
      </c>
      <c r="F454" s="11">
        <f t="shared" si="43"/>
        <v>0.03420416051678317</v>
      </c>
      <c r="G454" s="64">
        <v>1242626.633372124</v>
      </c>
      <c r="H454" s="16">
        <f t="shared" si="44"/>
        <v>42503.00083028991</v>
      </c>
    </row>
    <row r="455" spans="1:8" ht="15">
      <c r="A455" s="14">
        <v>1412</v>
      </c>
      <c r="B455" s="26" t="s">
        <v>386</v>
      </c>
      <c r="C455" s="56">
        <f t="shared" si="42"/>
        <v>1687123.345874967</v>
      </c>
      <c r="D455" s="57">
        <v>5061375099</v>
      </c>
      <c r="E455" s="57">
        <v>4646220079</v>
      </c>
      <c r="F455" s="11">
        <f t="shared" si="43"/>
        <v>0.08935328351672771</v>
      </c>
      <c r="G455" s="64">
        <v>1548738.477593307</v>
      </c>
      <c r="H455" s="16">
        <f t="shared" si="44"/>
        <v>138384.86828166014</v>
      </c>
    </row>
    <row r="456" spans="1:8" ht="15">
      <c r="A456" s="14">
        <v>1413</v>
      </c>
      <c r="B456" s="26" t="s">
        <v>387</v>
      </c>
      <c r="C456" s="56">
        <f t="shared" si="42"/>
        <v>778981.268351286</v>
      </c>
      <c r="D456" s="57">
        <v>2336946142</v>
      </c>
      <c r="E456" s="57">
        <v>2218934654</v>
      </c>
      <c r="F456" s="11">
        <f t="shared" si="43"/>
        <v>0.05318385009097253</v>
      </c>
      <c r="G456" s="64">
        <v>739644.145021782</v>
      </c>
      <c r="H456" s="16">
        <f t="shared" si="44"/>
        <v>39337.12332950393</v>
      </c>
    </row>
    <row r="457" spans="1:8" ht="15">
      <c r="A457" s="14">
        <v>1414</v>
      </c>
      <c r="B457" s="26" t="s">
        <v>388</v>
      </c>
      <c r="C457" s="56">
        <f t="shared" si="42"/>
        <v>1030959.641705994</v>
      </c>
      <c r="D457" s="57">
        <v>3092882018</v>
      </c>
      <c r="E457" s="57">
        <v>2899341648</v>
      </c>
      <c r="F457" s="11">
        <f t="shared" si="43"/>
        <v>0.06675321279694872</v>
      </c>
      <c r="G457" s="64">
        <v>966446.249552784</v>
      </c>
      <c r="H457" s="16">
        <f t="shared" si="44"/>
        <v>64513.39215321001</v>
      </c>
    </row>
    <row r="458" spans="1:8" ht="15">
      <c r="A458" s="14">
        <v>1415</v>
      </c>
      <c r="B458" s="26" t="s">
        <v>389</v>
      </c>
      <c r="C458" s="56">
        <f t="shared" si="42"/>
        <v>750325.138340778</v>
      </c>
      <c r="D458" s="57">
        <v>2250977666</v>
      </c>
      <c r="E458" s="57">
        <v>2160576844</v>
      </c>
      <c r="F458" s="11">
        <f t="shared" si="43"/>
        <v>0.041841058442816485</v>
      </c>
      <c r="G458" s="64">
        <v>720191.561141052</v>
      </c>
      <c r="H458" s="16">
        <f t="shared" si="44"/>
        <v>30133.5771997259</v>
      </c>
    </row>
    <row r="459" spans="1:8" ht="15">
      <c r="A459" s="14">
        <v>1416</v>
      </c>
      <c r="B459" s="26" t="s">
        <v>390</v>
      </c>
      <c r="C459" s="56">
        <f t="shared" si="42"/>
        <v>548906.856092595</v>
      </c>
      <c r="D459" s="57">
        <v>1646722215</v>
      </c>
      <c r="E459" s="57">
        <v>1544292450</v>
      </c>
      <c r="F459" s="11">
        <f t="shared" si="43"/>
        <v>0.066327958153263</v>
      </c>
      <c r="G459" s="64">
        <v>514763.63523585</v>
      </c>
      <c r="H459" s="16">
        <f t="shared" si="44"/>
        <v>34143.22085674503</v>
      </c>
    </row>
    <row r="460" spans="1:8" ht="15">
      <c r="A460" s="14">
        <v>1417</v>
      </c>
      <c r="B460" s="26" t="s">
        <v>391</v>
      </c>
      <c r="C460" s="56">
        <f t="shared" si="42"/>
        <v>1470972.2810262481</v>
      </c>
      <c r="D460" s="57">
        <v>4412921256</v>
      </c>
      <c r="E460" s="57">
        <v>4356794093</v>
      </c>
      <c r="F460" s="11">
        <f t="shared" si="43"/>
        <v>0.012882675151019582</v>
      </c>
      <c r="G460" s="64">
        <v>1452263.245401969</v>
      </c>
      <c r="H460" s="16">
        <f t="shared" si="44"/>
        <v>18709.035624279175</v>
      </c>
    </row>
    <row r="461" spans="1:8" ht="15">
      <c r="A461" s="14">
        <v>1418</v>
      </c>
      <c r="B461" s="26" t="s">
        <v>392</v>
      </c>
      <c r="C461" s="56">
        <f t="shared" si="42"/>
        <v>474430.709902149</v>
      </c>
      <c r="D461" s="57">
        <v>1423293553</v>
      </c>
      <c r="E461" s="57">
        <v>1366000159</v>
      </c>
      <c r="F461" s="11">
        <f t="shared" si="43"/>
        <v>0.04194245046204274</v>
      </c>
      <c r="G461" s="64">
        <v>455332.930999947</v>
      </c>
      <c r="H461" s="16">
        <f t="shared" si="44"/>
        <v>19097.77890220197</v>
      </c>
    </row>
    <row r="462" spans="1:8" ht="15">
      <c r="A462" s="14">
        <v>1419</v>
      </c>
      <c r="B462" s="26" t="s">
        <v>393</v>
      </c>
      <c r="C462" s="56">
        <f t="shared" si="42"/>
        <v>695348.261984376</v>
      </c>
      <c r="D462" s="57">
        <v>2086046872</v>
      </c>
      <c r="E462" s="57">
        <v>1897907818</v>
      </c>
      <c r="F462" s="11">
        <f t="shared" si="43"/>
        <v>0.09912971126187753</v>
      </c>
      <c r="G462" s="64">
        <v>632635.306697394</v>
      </c>
      <c r="H462" s="16">
        <f t="shared" si="44"/>
        <v>62712.955286982</v>
      </c>
    </row>
    <row r="463" spans="1:8" ht="15">
      <c r="A463" s="14">
        <v>1420</v>
      </c>
      <c r="B463" s="26" t="s">
        <v>394</v>
      </c>
      <c r="C463" s="56">
        <f t="shared" si="42"/>
        <v>186841.392491754</v>
      </c>
      <c r="D463" s="57">
        <v>560524738</v>
      </c>
      <c r="E463" s="57">
        <v>512150297</v>
      </c>
      <c r="F463" s="11">
        <f t="shared" si="43"/>
        <v>0.09445360333355425</v>
      </c>
      <c r="G463" s="64">
        <v>170716.594949901</v>
      </c>
      <c r="H463" s="16">
        <f t="shared" si="44"/>
        <v>16124.797541853011</v>
      </c>
    </row>
    <row r="464" spans="1:8" ht="15">
      <c r="A464" s="14">
        <v>1421</v>
      </c>
      <c r="B464" s="26" t="s">
        <v>395</v>
      </c>
      <c r="C464" s="56">
        <f t="shared" si="42"/>
        <v>1787197.128467751</v>
      </c>
      <c r="D464" s="57">
        <v>5361596747</v>
      </c>
      <c r="E464" s="57">
        <v>5154103422</v>
      </c>
      <c r="F464" s="11">
        <f t="shared" si="43"/>
        <v>0.04025788929929625</v>
      </c>
      <c r="G464" s="64">
        <v>1718032.755965526</v>
      </c>
      <c r="H464" s="16">
        <f t="shared" si="44"/>
        <v>69164.37250222499</v>
      </c>
    </row>
    <row r="465" spans="1:8" ht="15">
      <c r="A465" s="14">
        <v>1422</v>
      </c>
      <c r="B465" s="26" t="s">
        <v>396</v>
      </c>
      <c r="C465" s="56">
        <f t="shared" si="42"/>
        <v>2016852.384478932</v>
      </c>
      <c r="D465" s="57">
        <v>6050563204</v>
      </c>
      <c r="E465" s="57">
        <v>5807928228</v>
      </c>
      <c r="F465" s="11">
        <f t="shared" si="43"/>
        <v>0.04177651074100015</v>
      </c>
      <c r="G465" s="64">
        <v>1935974.140023924</v>
      </c>
      <c r="H465" s="16">
        <f t="shared" si="44"/>
        <v>80878.24445500807</v>
      </c>
    </row>
    <row r="466" spans="1:8" ht="15">
      <c r="A466" s="14">
        <v>1423</v>
      </c>
      <c r="B466" s="26" t="s">
        <v>397</v>
      </c>
      <c r="C466" s="56">
        <f t="shared" si="42"/>
        <v>543531.465801324</v>
      </c>
      <c r="D466" s="57">
        <v>1630596028</v>
      </c>
      <c r="E466" s="57">
        <v>1624096732</v>
      </c>
      <c r="F466" s="11">
        <f t="shared" si="43"/>
        <v>0.004001791193801872</v>
      </c>
      <c r="G466" s="64">
        <v>541365.035967756</v>
      </c>
      <c r="H466" s="16">
        <f t="shared" si="44"/>
        <v>2166.4298335680505</v>
      </c>
    </row>
    <row r="467" spans="1:8" ht="15">
      <c r="A467" s="14">
        <v>1424</v>
      </c>
      <c r="B467" s="26" t="s">
        <v>398</v>
      </c>
      <c r="C467" s="56">
        <f t="shared" si="42"/>
        <v>980754.344911341</v>
      </c>
      <c r="D467" s="57">
        <v>2942265977</v>
      </c>
      <c r="E467" s="57">
        <v>2935867451</v>
      </c>
      <c r="F467" s="11">
        <f t="shared" si="43"/>
        <v>0.0021794328615961757</v>
      </c>
      <c r="G467" s="64">
        <v>978621.505044183</v>
      </c>
      <c r="H467" s="16">
        <f t="shared" si="44"/>
        <v>2132.839867157978</v>
      </c>
    </row>
    <row r="468" spans="1:8" ht="15">
      <c r="A468" s="14">
        <v>1425</v>
      </c>
      <c r="B468" s="26" t="s">
        <v>399</v>
      </c>
      <c r="C468" s="56">
        <f t="shared" si="42"/>
        <v>477697.874968314</v>
      </c>
      <c r="D468" s="57">
        <v>1433095058</v>
      </c>
      <c r="E468" s="57">
        <v>1315205618</v>
      </c>
      <c r="F468" s="11">
        <f t="shared" si="43"/>
        <v>0.08963574849936506</v>
      </c>
      <c r="G468" s="64">
        <v>438401.434264794</v>
      </c>
      <c r="H468" s="16">
        <f t="shared" si="44"/>
        <v>39296.44070352003</v>
      </c>
    </row>
    <row r="469" spans="1:8" ht="15">
      <c r="A469" s="14">
        <v>1426</v>
      </c>
      <c r="B469" s="26" t="s">
        <v>400</v>
      </c>
      <c r="C469" s="56">
        <f t="shared" si="42"/>
        <v>310766.803899552</v>
      </c>
      <c r="D469" s="57">
        <v>932301344</v>
      </c>
      <c r="E469" s="57">
        <v>884563593</v>
      </c>
      <c r="F469" s="11">
        <f t="shared" si="43"/>
        <v>0.05396757381580365</v>
      </c>
      <c r="G469" s="64">
        <v>294854.236145469</v>
      </c>
      <c r="H469" s="16">
        <f t="shared" si="44"/>
        <v>15912.567754082964</v>
      </c>
    </row>
    <row r="470" spans="1:8" ht="15">
      <c r="A470" s="14">
        <v>1427</v>
      </c>
      <c r="B470" s="26" t="s">
        <v>401</v>
      </c>
      <c r="C470" s="56">
        <f t="shared" si="42"/>
        <v>1329892.092439911</v>
      </c>
      <c r="D470" s="57">
        <v>3989680267</v>
      </c>
      <c r="E470" s="57">
        <v>3641563933</v>
      </c>
      <c r="F470" s="11">
        <f t="shared" si="43"/>
        <v>0.0955952827974145</v>
      </c>
      <c r="G470" s="64">
        <v>1213853.430478689</v>
      </c>
      <c r="H470" s="16">
        <f t="shared" si="44"/>
        <v>116038.66196122207</v>
      </c>
    </row>
    <row r="471" spans="1:8" ht="15">
      <c r="A471" s="14">
        <v>1428</v>
      </c>
      <c r="B471" s="26" t="s">
        <v>402</v>
      </c>
      <c r="C471" s="56">
        <f t="shared" si="42"/>
        <v>110310.982355574</v>
      </c>
      <c r="D471" s="57">
        <v>330933278</v>
      </c>
      <c r="E471" s="57">
        <v>318698047</v>
      </c>
      <c r="F471" s="11">
        <f t="shared" si="43"/>
        <v>0.03839129582115074</v>
      </c>
      <c r="G471" s="64">
        <v>106232.576100651</v>
      </c>
      <c r="H471" s="16">
        <f t="shared" si="44"/>
        <v>4078.4062549230002</v>
      </c>
    </row>
    <row r="472" spans="1:8" ht="15">
      <c r="A472" s="14">
        <v>1429</v>
      </c>
      <c r="B472" s="26" t="s">
        <v>403</v>
      </c>
      <c r="C472" s="56">
        <f t="shared" si="42"/>
        <v>3168911.519751978</v>
      </c>
      <c r="D472" s="57">
        <v>9506744066</v>
      </c>
      <c r="E472" s="57">
        <v>8985273085</v>
      </c>
      <c r="F472" s="11">
        <f t="shared" si="43"/>
        <v>0.05803618610886104</v>
      </c>
      <c r="G472" s="64">
        <v>2995088.033242305</v>
      </c>
      <c r="H472" s="16">
        <f t="shared" si="44"/>
        <v>173823.4865096733</v>
      </c>
    </row>
    <row r="473" spans="1:8" ht="15">
      <c r="A473" s="14">
        <v>1430</v>
      </c>
      <c r="B473" s="26" t="s">
        <v>820</v>
      </c>
      <c r="C473" s="56">
        <f t="shared" si="42"/>
        <v>646830.127835892</v>
      </c>
      <c r="D473" s="57">
        <v>1940492324</v>
      </c>
      <c r="E473" s="57">
        <v>1814994572</v>
      </c>
      <c r="F473" s="11">
        <f t="shared" si="43"/>
        <v>0.06914497372943107</v>
      </c>
      <c r="G473" s="64">
        <v>604997.585668476</v>
      </c>
      <c r="H473" s="16">
        <f t="shared" si="44"/>
        <v>41832.542167416075</v>
      </c>
    </row>
    <row r="474" spans="1:8" ht="15">
      <c r="A474" s="14">
        <v>1431</v>
      </c>
      <c r="B474" s="26" t="s">
        <v>404</v>
      </c>
      <c r="C474" s="56">
        <f t="shared" si="42"/>
        <v>1058401.395597546</v>
      </c>
      <c r="D474" s="57">
        <v>3175207362</v>
      </c>
      <c r="E474" s="57">
        <v>2995660851</v>
      </c>
      <c r="F474" s="11">
        <f t="shared" si="43"/>
        <v>0.05993552672695391</v>
      </c>
      <c r="G474" s="64">
        <v>998552.618446383</v>
      </c>
      <c r="H474" s="16">
        <f t="shared" si="44"/>
        <v>59848.77715116285</v>
      </c>
    </row>
    <row r="475" spans="1:8" ht="15">
      <c r="A475" s="14">
        <v>1432</v>
      </c>
      <c r="B475" s="26" t="s">
        <v>405</v>
      </c>
      <c r="C475" s="56">
        <f t="shared" si="42"/>
        <v>1659046.879951461</v>
      </c>
      <c r="D475" s="57">
        <v>4977145617</v>
      </c>
      <c r="E475" s="57">
        <v>4597709658</v>
      </c>
      <c r="F475" s="11">
        <f t="shared" si="43"/>
        <v>0.08252716835648433</v>
      </c>
      <c r="G475" s="64">
        <v>1532568.353430114</v>
      </c>
      <c r="H475" s="16">
        <f t="shared" si="44"/>
        <v>126478.526521347</v>
      </c>
    </row>
    <row r="476" spans="1:8" ht="15">
      <c r="A476" s="14">
        <v>1433</v>
      </c>
      <c r="B476" s="26" t="s">
        <v>406</v>
      </c>
      <c r="C476" s="56">
        <f t="shared" si="42"/>
        <v>348776.475889842</v>
      </c>
      <c r="D476" s="57">
        <v>1046330474</v>
      </c>
      <c r="E476" s="57">
        <v>986136125</v>
      </c>
      <c r="F476" s="11">
        <f t="shared" si="43"/>
        <v>0.061040608364286424</v>
      </c>
      <c r="G476" s="64">
        <v>328711.712954625</v>
      </c>
      <c r="H476" s="16">
        <f t="shared" si="44"/>
        <v>20064.762935217004</v>
      </c>
    </row>
    <row r="477" spans="1:8" ht="15">
      <c r="A477" s="14">
        <v>1434</v>
      </c>
      <c r="B477" s="26" t="s">
        <v>407</v>
      </c>
      <c r="C477" s="56">
        <f t="shared" si="42"/>
        <v>303277.077389286</v>
      </c>
      <c r="D477" s="57">
        <v>909832142</v>
      </c>
      <c r="E477" s="57">
        <v>859261870</v>
      </c>
      <c r="F477" s="11">
        <f t="shared" si="43"/>
        <v>0.05885315497590973</v>
      </c>
      <c r="G477" s="64">
        <v>286420.33691271</v>
      </c>
      <c r="H477" s="16">
        <f t="shared" si="44"/>
        <v>16856.74047657603</v>
      </c>
    </row>
    <row r="478" spans="1:8" ht="15">
      <c r="A478" s="14">
        <v>1435</v>
      </c>
      <c r="B478" s="26" t="s">
        <v>408</v>
      </c>
      <c r="C478" s="56">
        <f t="shared" si="42"/>
        <v>1734306.836691429</v>
      </c>
      <c r="D478" s="57">
        <v>5202925713</v>
      </c>
      <c r="E478" s="57">
        <v>4825922697</v>
      </c>
      <c r="F478" s="11">
        <f t="shared" si="43"/>
        <v>0.07812040094101823</v>
      </c>
      <c r="G478" s="64">
        <v>1608639.290359101</v>
      </c>
      <c r="H478" s="16">
        <f t="shared" si="44"/>
        <v>125667.54633232788</v>
      </c>
    </row>
    <row r="479" spans="1:8" ht="15">
      <c r="A479" s="14">
        <v>1436</v>
      </c>
      <c r="B479" s="26" t="s">
        <v>409</v>
      </c>
      <c r="C479" s="56">
        <f t="shared" si="42"/>
        <v>1424479.633518942</v>
      </c>
      <c r="D479" s="57">
        <v>4273443174</v>
      </c>
      <c r="E479" s="57">
        <v>3787431910</v>
      </c>
      <c r="F479" s="11">
        <f t="shared" si="43"/>
        <v>0.12832211259475818</v>
      </c>
      <c r="G479" s="64">
        <v>1262476.04085603</v>
      </c>
      <c r="H479" s="16">
        <f t="shared" si="44"/>
        <v>162003.59266291186</v>
      </c>
    </row>
    <row r="480" spans="1:8" ht="15">
      <c r="A480" s="14">
        <v>1437</v>
      </c>
      <c r="B480" s="26" t="s">
        <v>410</v>
      </c>
      <c r="C480" s="56">
        <f t="shared" si="42"/>
        <v>32618.14071516</v>
      </c>
      <c r="D480" s="57">
        <v>97854520</v>
      </c>
      <c r="E480" s="57">
        <v>91255041</v>
      </c>
      <c r="F480" s="11">
        <f t="shared" si="43"/>
        <v>0.07231906235185408</v>
      </c>
      <c r="G480" s="64">
        <v>30418.316581653</v>
      </c>
      <c r="H480" s="16">
        <f t="shared" si="44"/>
        <v>2199.824133506998</v>
      </c>
    </row>
    <row r="481" spans="1:8" ht="15">
      <c r="A481" s="14">
        <v>1438</v>
      </c>
      <c r="B481" s="26" t="s">
        <v>90</v>
      </c>
      <c r="C481" s="56">
        <f t="shared" si="42"/>
        <v>1082594.78740413</v>
      </c>
      <c r="D481" s="57">
        <v>3247787610</v>
      </c>
      <c r="E481" s="57">
        <v>2993264946</v>
      </c>
      <c r="F481" s="11">
        <f t="shared" si="43"/>
        <v>0.08503178588989496</v>
      </c>
      <c r="G481" s="64">
        <v>997753.984245018</v>
      </c>
      <c r="H481" s="16">
        <f t="shared" si="44"/>
        <v>84840.803159112</v>
      </c>
    </row>
    <row r="482" spans="1:8" ht="15">
      <c r="A482" s="14">
        <v>1439</v>
      </c>
      <c r="B482" s="26" t="s">
        <v>411</v>
      </c>
      <c r="C482" s="56">
        <f t="shared" si="42"/>
        <v>294924.384741987</v>
      </c>
      <c r="D482" s="57">
        <v>884774039</v>
      </c>
      <c r="E482" s="57">
        <v>803785691</v>
      </c>
      <c r="F482" s="11">
        <f t="shared" si="43"/>
        <v>0.1007586336841122</v>
      </c>
      <c r="G482" s="64">
        <v>267928.295738103</v>
      </c>
      <c r="H482" s="16">
        <f t="shared" si="44"/>
        <v>26996.089003884</v>
      </c>
    </row>
    <row r="483" spans="1:8" ht="15">
      <c r="A483" s="14"/>
      <c r="B483" s="26"/>
      <c r="C483" s="56"/>
      <c r="D483" s="57"/>
      <c r="E483" s="57"/>
      <c r="F483" s="11"/>
      <c r="G483" s="64"/>
      <c r="H483" s="16"/>
    </row>
    <row r="484" spans="1:8" ht="15">
      <c r="A484" s="14"/>
      <c r="B484" s="26" t="s">
        <v>836</v>
      </c>
      <c r="C484" s="56">
        <f>D484*0.000333333</f>
        <v>35557587.89570988</v>
      </c>
      <c r="D484" s="57">
        <v>106672870360</v>
      </c>
      <c r="E484" s="57">
        <v>100371465846</v>
      </c>
      <c r="F484" s="11">
        <f>(D484-E484)/E484</f>
        <v>0.06278083577725416</v>
      </c>
      <c r="G484" s="64">
        <v>33457121.824844718</v>
      </c>
      <c r="H484" s="16">
        <f t="shared" si="44"/>
        <v>2100466.0708651617</v>
      </c>
    </row>
    <row r="485" spans="1:8" ht="15">
      <c r="A485" s="14"/>
      <c r="B485" s="26"/>
      <c r="C485" s="56"/>
      <c r="D485" s="57"/>
      <c r="E485" s="57"/>
      <c r="F485" s="11"/>
      <c r="G485" s="64"/>
      <c r="H485" s="16"/>
    </row>
    <row r="486" spans="1:8" ht="15">
      <c r="A486" s="14"/>
      <c r="B486" s="26"/>
      <c r="C486" s="56"/>
      <c r="D486" s="57"/>
      <c r="E486" s="57"/>
      <c r="F486" s="11"/>
      <c r="G486" s="64"/>
      <c r="H486" s="16"/>
    </row>
    <row r="487" spans="1:8" ht="15.75">
      <c r="A487" s="14"/>
      <c r="B487" s="66" t="s">
        <v>412</v>
      </c>
      <c r="C487" s="56"/>
      <c r="D487" s="57"/>
      <c r="E487" s="57"/>
      <c r="F487" s="11"/>
      <c r="G487" s="64"/>
      <c r="H487" s="16"/>
    </row>
    <row r="488" spans="1:8" ht="15">
      <c r="A488" s="14">
        <v>1501</v>
      </c>
      <c r="B488" s="26" t="s">
        <v>413</v>
      </c>
      <c r="C488" s="56">
        <f aca="true" t="shared" si="45" ref="C488:C520">D488*0.000333333</f>
        <v>1158903.257428917</v>
      </c>
      <c r="D488" s="57">
        <v>3476713249</v>
      </c>
      <c r="E488" s="57">
        <v>2921962649</v>
      </c>
      <c r="F488" s="11">
        <f aca="true" t="shared" si="46" ref="F488:F520">(D488-E488)/E488</f>
        <v>0.1898554727213421</v>
      </c>
      <c r="G488" s="64">
        <v>973986.575679117</v>
      </c>
      <c r="H488" s="16">
        <f t="shared" si="44"/>
        <v>184916.6817498001</v>
      </c>
    </row>
    <row r="489" spans="1:8" ht="15">
      <c r="A489" s="14">
        <v>1502</v>
      </c>
      <c r="B489" s="26" t="s">
        <v>414</v>
      </c>
      <c r="C489" s="56">
        <f t="shared" si="45"/>
        <v>443350.670648886</v>
      </c>
      <c r="D489" s="57">
        <v>1330053342</v>
      </c>
      <c r="E489" s="57">
        <v>1116499126</v>
      </c>
      <c r="F489" s="11">
        <f t="shared" si="46"/>
        <v>0.19127127915011014</v>
      </c>
      <c r="G489" s="64">
        <v>372166.003166958</v>
      </c>
      <c r="H489" s="16">
        <f t="shared" si="44"/>
        <v>71184.66748192802</v>
      </c>
    </row>
    <row r="490" spans="1:8" ht="15">
      <c r="A490" s="14">
        <v>1503</v>
      </c>
      <c r="B490" s="26" t="s">
        <v>415</v>
      </c>
      <c r="C490" s="56">
        <f t="shared" si="45"/>
        <v>727902.254763684</v>
      </c>
      <c r="D490" s="57">
        <v>2183708948</v>
      </c>
      <c r="E490" s="57">
        <v>1809264441</v>
      </c>
      <c r="F490" s="11">
        <f t="shared" si="46"/>
        <v>0.20695952372392865</v>
      </c>
      <c r="G490" s="64">
        <v>603087.543911853</v>
      </c>
      <c r="H490" s="16">
        <f t="shared" si="44"/>
        <v>124814.71085183101</v>
      </c>
    </row>
    <row r="491" spans="1:8" ht="15">
      <c r="A491" s="14">
        <v>1504</v>
      </c>
      <c r="B491" s="26" t="s">
        <v>416</v>
      </c>
      <c r="C491" s="56">
        <f t="shared" si="45"/>
        <v>1047872.459793159</v>
      </c>
      <c r="D491" s="57">
        <v>3143620523</v>
      </c>
      <c r="E491" s="57">
        <v>2589752580</v>
      </c>
      <c r="F491" s="11">
        <f t="shared" si="46"/>
        <v>0.21386905732902098</v>
      </c>
      <c r="G491" s="64">
        <v>863249.99674914</v>
      </c>
      <c r="H491" s="16">
        <f t="shared" si="44"/>
        <v>184622.46304401907</v>
      </c>
    </row>
    <row r="492" spans="1:8" ht="15">
      <c r="A492" s="14">
        <v>1505</v>
      </c>
      <c r="B492" s="26" t="s">
        <v>417</v>
      </c>
      <c r="C492" s="56">
        <f t="shared" si="45"/>
        <v>392346.583653024</v>
      </c>
      <c r="D492" s="57">
        <v>1177040928</v>
      </c>
      <c r="E492" s="57">
        <v>1033409934</v>
      </c>
      <c r="F492" s="11">
        <f t="shared" si="46"/>
        <v>0.138987433035456</v>
      </c>
      <c r="G492" s="64">
        <v>344469.633530022</v>
      </c>
      <c r="H492" s="16">
        <f t="shared" si="44"/>
        <v>47876.950123001996</v>
      </c>
    </row>
    <row r="493" spans="1:8" ht="15">
      <c r="A493" s="14">
        <v>1506</v>
      </c>
      <c r="B493" s="26" t="s">
        <v>418</v>
      </c>
      <c r="C493" s="56">
        <f t="shared" si="45"/>
        <v>2528284.669046136</v>
      </c>
      <c r="D493" s="57">
        <v>7584861592</v>
      </c>
      <c r="E493" s="57">
        <v>6483142107</v>
      </c>
      <c r="F493" s="11">
        <f t="shared" si="46"/>
        <v>0.16993603823837947</v>
      </c>
      <c r="G493" s="64">
        <v>2161045.207952631</v>
      </c>
      <c r="H493" s="16">
        <f t="shared" si="44"/>
        <v>367239.4610935049</v>
      </c>
    </row>
    <row r="494" spans="1:8" ht="15">
      <c r="A494" s="14">
        <v>1507</v>
      </c>
      <c r="B494" s="26" t="s">
        <v>419</v>
      </c>
      <c r="C494" s="56">
        <f t="shared" si="45"/>
        <v>4807490.559837966</v>
      </c>
      <c r="D494" s="57">
        <v>14422486102</v>
      </c>
      <c r="E494" s="57">
        <v>12743549220</v>
      </c>
      <c r="F494" s="11">
        <f t="shared" si="46"/>
        <v>0.13174798111699057</v>
      </c>
      <c r="G494" s="64">
        <v>4247845.49215026</v>
      </c>
      <c r="H494" s="16">
        <f t="shared" si="44"/>
        <v>559645.0676877061</v>
      </c>
    </row>
    <row r="495" spans="1:8" ht="15">
      <c r="A495" s="14">
        <v>1508</v>
      </c>
      <c r="B495" s="26" t="s">
        <v>819</v>
      </c>
      <c r="C495" s="56">
        <f t="shared" si="45"/>
        <v>7187831.263828215</v>
      </c>
      <c r="D495" s="57">
        <v>21563515355</v>
      </c>
      <c r="E495" s="57">
        <v>17900054286</v>
      </c>
      <c r="F495" s="11">
        <f t="shared" si="46"/>
        <v>0.2046620088669378</v>
      </c>
      <c r="G495" s="64">
        <v>5966678.795315238</v>
      </c>
      <c r="H495" s="16">
        <f t="shared" si="44"/>
        <v>1221152.4685129775</v>
      </c>
    </row>
    <row r="496" spans="1:8" ht="15">
      <c r="A496" s="14">
        <v>1509</v>
      </c>
      <c r="B496" s="26" t="s">
        <v>420</v>
      </c>
      <c r="C496" s="56">
        <f t="shared" si="45"/>
        <v>96139.464527106</v>
      </c>
      <c r="D496" s="57">
        <v>288418682</v>
      </c>
      <c r="E496" s="57">
        <v>250003418</v>
      </c>
      <c r="F496" s="11">
        <f t="shared" si="46"/>
        <v>0.15365895517476486</v>
      </c>
      <c r="G496" s="64">
        <v>83334.389332194</v>
      </c>
      <c r="H496" s="16">
        <f t="shared" si="44"/>
        <v>12805.075194912002</v>
      </c>
    </row>
    <row r="497" spans="1:8" ht="15">
      <c r="A497" s="14">
        <v>1510</v>
      </c>
      <c r="B497" s="26" t="s">
        <v>421</v>
      </c>
      <c r="C497" s="56">
        <f t="shared" si="45"/>
        <v>567216.112449987</v>
      </c>
      <c r="D497" s="57">
        <v>1701650039</v>
      </c>
      <c r="E497" s="57">
        <v>1421330158</v>
      </c>
      <c r="F497" s="11">
        <f t="shared" si="46"/>
        <v>0.19722362142406605</v>
      </c>
      <c r="G497" s="64">
        <v>473776.245556614</v>
      </c>
      <c r="H497" s="16">
        <f t="shared" si="44"/>
        <v>93439.86689337296</v>
      </c>
    </row>
    <row r="498" spans="1:8" ht="15">
      <c r="A498" s="14">
        <v>1511</v>
      </c>
      <c r="B498" s="26" t="s">
        <v>422</v>
      </c>
      <c r="C498" s="56">
        <f t="shared" si="45"/>
        <v>160233.033766806</v>
      </c>
      <c r="D498" s="57">
        <v>480699582</v>
      </c>
      <c r="E498" s="57">
        <v>405318345</v>
      </c>
      <c r="F498" s="11">
        <f t="shared" si="46"/>
        <v>0.1859803236885318</v>
      </c>
      <c r="G498" s="64">
        <v>135105.979893885</v>
      </c>
      <c r="H498" s="16">
        <f t="shared" si="44"/>
        <v>25127.05387292101</v>
      </c>
    </row>
    <row r="499" spans="1:8" ht="15">
      <c r="A499" s="14">
        <v>1512</v>
      </c>
      <c r="B499" s="26" t="s">
        <v>423</v>
      </c>
      <c r="C499" s="56">
        <f t="shared" si="45"/>
        <v>3333684.284312382</v>
      </c>
      <c r="D499" s="57">
        <v>10001062854</v>
      </c>
      <c r="E499" s="57">
        <v>8561174261</v>
      </c>
      <c r="F499" s="11">
        <f t="shared" si="46"/>
        <v>0.1681882121660974</v>
      </c>
      <c r="G499" s="64">
        <v>2853721.899941913</v>
      </c>
      <c r="H499" s="16">
        <f t="shared" si="44"/>
        <v>479962.384370469</v>
      </c>
    </row>
    <row r="500" spans="1:8" ht="15">
      <c r="A500" s="14">
        <v>1513</v>
      </c>
      <c r="B500" s="26" t="s">
        <v>424</v>
      </c>
      <c r="C500" s="56">
        <f t="shared" si="45"/>
        <v>1717356.291308658</v>
      </c>
      <c r="D500" s="57">
        <v>5152074026</v>
      </c>
      <c r="E500" s="57">
        <v>4403105787</v>
      </c>
      <c r="F500" s="11">
        <f t="shared" si="46"/>
        <v>0.17009998742508067</v>
      </c>
      <c r="G500" s="64">
        <v>1467700.461298071</v>
      </c>
      <c r="H500" s="16">
        <f t="shared" si="44"/>
        <v>249655.83001058688</v>
      </c>
    </row>
    <row r="501" spans="1:8" ht="15">
      <c r="A501" s="14">
        <v>1514</v>
      </c>
      <c r="B501" s="26" t="s">
        <v>425</v>
      </c>
      <c r="C501" s="56">
        <f t="shared" si="45"/>
        <v>67574.352758913</v>
      </c>
      <c r="D501" s="57">
        <v>202723261</v>
      </c>
      <c r="E501" s="57">
        <v>179951357</v>
      </c>
      <c r="F501" s="11">
        <f t="shared" si="46"/>
        <v>0.12654477509719475</v>
      </c>
      <c r="G501" s="64">
        <v>59983.725682881</v>
      </c>
      <c r="H501" s="16">
        <f t="shared" si="44"/>
        <v>7590.627076031997</v>
      </c>
    </row>
    <row r="502" spans="1:8" ht="15">
      <c r="A502" s="14">
        <v>1515</v>
      </c>
      <c r="B502" s="26" t="s">
        <v>426</v>
      </c>
      <c r="C502" s="56">
        <f t="shared" si="45"/>
        <v>5045901.641426646</v>
      </c>
      <c r="D502" s="57">
        <v>15137720062</v>
      </c>
      <c r="E502" s="57">
        <v>12787320049</v>
      </c>
      <c r="F502" s="11">
        <f t="shared" si="46"/>
        <v>0.18380708420477887</v>
      </c>
      <c r="G502" s="64">
        <v>4262435.753893317</v>
      </c>
      <c r="H502" s="16">
        <f t="shared" si="44"/>
        <v>783465.8875333294</v>
      </c>
    </row>
    <row r="503" spans="1:8" ht="15">
      <c r="A503" s="14">
        <v>1516</v>
      </c>
      <c r="B503" s="26" t="s">
        <v>427</v>
      </c>
      <c r="C503" s="56">
        <f t="shared" si="45"/>
        <v>1051449.414549534</v>
      </c>
      <c r="D503" s="57">
        <v>3154351398</v>
      </c>
      <c r="E503" s="57">
        <v>2675547397</v>
      </c>
      <c r="F503" s="11">
        <f t="shared" si="46"/>
        <v>0.17895552945048426</v>
      </c>
      <c r="G503" s="64">
        <v>891848.240484201</v>
      </c>
      <c r="H503" s="16">
        <f t="shared" si="44"/>
        <v>159601.17406533298</v>
      </c>
    </row>
    <row r="504" spans="1:8" ht="15">
      <c r="A504" s="14">
        <v>1517</v>
      </c>
      <c r="B504" s="26" t="s">
        <v>428</v>
      </c>
      <c r="C504" s="56">
        <f t="shared" si="45"/>
        <v>1081921.713743871</v>
      </c>
      <c r="D504" s="57">
        <v>3245768387</v>
      </c>
      <c r="E504" s="57">
        <v>2754884837</v>
      </c>
      <c r="F504" s="11">
        <f t="shared" si="46"/>
        <v>0.17818659546384516</v>
      </c>
      <c r="G504" s="64">
        <v>918294.027371721</v>
      </c>
      <c r="H504" s="16">
        <f t="shared" si="44"/>
        <v>163627.68637215008</v>
      </c>
    </row>
    <row r="505" spans="1:8" ht="15">
      <c r="A505" s="14">
        <v>1518</v>
      </c>
      <c r="B505" s="26" t="s">
        <v>429</v>
      </c>
      <c r="C505" s="56">
        <f t="shared" si="45"/>
        <v>4314380.619948399</v>
      </c>
      <c r="D505" s="57">
        <v>12943154803</v>
      </c>
      <c r="E505" s="57">
        <v>10743868900</v>
      </c>
      <c r="F505" s="11">
        <f t="shared" si="46"/>
        <v>0.20470148355961418</v>
      </c>
      <c r="G505" s="64">
        <v>3581286.0520437</v>
      </c>
      <c r="H505" s="16">
        <f t="shared" si="44"/>
        <v>733094.5679046991</v>
      </c>
    </row>
    <row r="506" spans="1:8" ht="15">
      <c r="A506" s="14">
        <v>1519</v>
      </c>
      <c r="B506" s="26" t="s">
        <v>430</v>
      </c>
      <c r="C506" s="56">
        <f t="shared" si="45"/>
        <v>1896709.49995527</v>
      </c>
      <c r="D506" s="57">
        <v>5690134190</v>
      </c>
      <c r="E506" s="57">
        <v>4798349243</v>
      </c>
      <c r="F506" s="11">
        <f t="shared" si="46"/>
        <v>0.18585244671403756</v>
      </c>
      <c r="G506" s="64">
        <v>1599448.148216919</v>
      </c>
      <c r="H506" s="16">
        <f t="shared" si="44"/>
        <v>297261.35173835093</v>
      </c>
    </row>
    <row r="507" spans="1:8" ht="15">
      <c r="A507" s="14">
        <v>1520</v>
      </c>
      <c r="B507" s="26" t="s">
        <v>431</v>
      </c>
      <c r="C507" s="56">
        <f t="shared" si="45"/>
        <v>704626.669705959</v>
      </c>
      <c r="D507" s="57">
        <v>2113882123</v>
      </c>
      <c r="E507" s="57">
        <v>1615720905</v>
      </c>
      <c r="F507" s="11">
        <f t="shared" si="46"/>
        <v>0.30832132979055565</v>
      </c>
      <c r="G507" s="64">
        <v>538573.096426365</v>
      </c>
      <c r="H507" s="16">
        <f t="shared" si="44"/>
        <v>166053.57327959407</v>
      </c>
    </row>
    <row r="508" spans="1:8" ht="15">
      <c r="A508" s="14">
        <v>1521</v>
      </c>
      <c r="B508" s="26" t="s">
        <v>358</v>
      </c>
      <c r="C508" s="56">
        <f t="shared" si="45"/>
        <v>613795.061537658</v>
      </c>
      <c r="D508" s="57">
        <v>1841387026</v>
      </c>
      <c r="E508" s="57">
        <v>1589692382</v>
      </c>
      <c r="F508" s="11">
        <f t="shared" si="46"/>
        <v>0.15832915024939712</v>
      </c>
      <c r="G508" s="64">
        <v>529896.930769206</v>
      </c>
      <c r="H508" s="16">
        <f t="shared" si="44"/>
        <v>83898.13076845196</v>
      </c>
    </row>
    <row r="509" spans="1:8" ht="15">
      <c r="A509" s="14">
        <v>1522</v>
      </c>
      <c r="B509" s="26" t="s">
        <v>432</v>
      </c>
      <c r="C509" s="56">
        <f t="shared" si="45"/>
        <v>112345.473654414</v>
      </c>
      <c r="D509" s="57">
        <v>337036758</v>
      </c>
      <c r="E509" s="57">
        <v>290832959</v>
      </c>
      <c r="F509" s="11">
        <f t="shared" si="46"/>
        <v>0.15886713513787135</v>
      </c>
      <c r="G509" s="64">
        <v>96944.222722347</v>
      </c>
      <c r="H509" s="16">
        <f t="shared" si="44"/>
        <v>15401.250932067007</v>
      </c>
    </row>
    <row r="510" spans="1:8" ht="15">
      <c r="A510" s="14">
        <v>1523</v>
      </c>
      <c r="B510" s="26" t="s">
        <v>433</v>
      </c>
      <c r="C510" s="56">
        <f t="shared" si="45"/>
        <v>127006.175660364</v>
      </c>
      <c r="D510" s="57">
        <v>381018908</v>
      </c>
      <c r="E510" s="57">
        <v>330818156</v>
      </c>
      <c r="F510" s="11">
        <f t="shared" si="46"/>
        <v>0.1517472698807982</v>
      </c>
      <c r="G510" s="64">
        <v>110272.608393948</v>
      </c>
      <c r="H510" s="16">
        <f t="shared" si="44"/>
        <v>16733.567266415994</v>
      </c>
    </row>
    <row r="511" spans="1:8" ht="15">
      <c r="A511" s="14">
        <v>1524</v>
      </c>
      <c r="B511" s="26" t="s">
        <v>434</v>
      </c>
      <c r="C511" s="56">
        <f t="shared" si="45"/>
        <v>362009.073323898</v>
      </c>
      <c r="D511" s="57">
        <v>1086028306</v>
      </c>
      <c r="E511" s="57">
        <v>968671328</v>
      </c>
      <c r="F511" s="11">
        <f t="shared" si="46"/>
        <v>0.12115252574090848</v>
      </c>
      <c r="G511" s="64">
        <v>322890.119776224</v>
      </c>
      <c r="H511" s="16">
        <f t="shared" si="44"/>
        <v>39118.953547674</v>
      </c>
    </row>
    <row r="512" spans="1:8" ht="15">
      <c r="A512" s="14">
        <v>1525</v>
      </c>
      <c r="B512" s="26" t="s">
        <v>435</v>
      </c>
      <c r="C512" s="56">
        <f t="shared" si="45"/>
        <v>1516290.790707693</v>
      </c>
      <c r="D512" s="57">
        <v>4548876921</v>
      </c>
      <c r="E512" s="57">
        <v>4037657744</v>
      </c>
      <c r="F512" s="11">
        <f t="shared" si="46"/>
        <v>0.12661280609028264</v>
      </c>
      <c r="G512" s="64">
        <v>1345884.568780752</v>
      </c>
      <c r="H512" s="16">
        <f t="shared" si="44"/>
        <v>170406.22192694107</v>
      </c>
    </row>
    <row r="513" spans="1:8" ht="15">
      <c r="A513" s="14">
        <v>1526</v>
      </c>
      <c r="B513" s="26" t="s">
        <v>436</v>
      </c>
      <c r="C513" s="56">
        <f t="shared" si="45"/>
        <v>914914.769417649</v>
      </c>
      <c r="D513" s="57">
        <v>2744747053</v>
      </c>
      <c r="E513" s="57">
        <v>2487926594</v>
      </c>
      <c r="F513" s="11">
        <f t="shared" si="46"/>
        <v>0.10322670275697049</v>
      </c>
      <c r="G513" s="64">
        <v>829308.0353578021</v>
      </c>
      <c r="H513" s="16">
        <f t="shared" si="44"/>
        <v>85606.73405984696</v>
      </c>
    </row>
    <row r="514" spans="1:8" ht="15">
      <c r="A514" s="14">
        <v>1527</v>
      </c>
      <c r="B514" s="26" t="s">
        <v>437</v>
      </c>
      <c r="C514" s="56">
        <f t="shared" si="45"/>
        <v>310490.157176199</v>
      </c>
      <c r="D514" s="57">
        <v>931471403</v>
      </c>
      <c r="E514" s="57">
        <v>780726951</v>
      </c>
      <c r="F514" s="11">
        <f t="shared" si="46"/>
        <v>0.19308216759638927</v>
      </c>
      <c r="G514" s="64">
        <v>260242.056757683</v>
      </c>
      <c r="H514" s="16">
        <f t="shared" si="44"/>
        <v>50248.10041851603</v>
      </c>
    </row>
    <row r="515" spans="1:8" ht="15">
      <c r="A515" s="14">
        <v>1528</v>
      </c>
      <c r="B515" s="26" t="s">
        <v>438</v>
      </c>
      <c r="C515" s="56">
        <f t="shared" si="45"/>
        <v>497993.49200601</v>
      </c>
      <c r="D515" s="57">
        <v>1493981970</v>
      </c>
      <c r="E515" s="57">
        <v>1276066041</v>
      </c>
      <c r="F515" s="11">
        <f t="shared" si="46"/>
        <v>0.17077167011609237</v>
      </c>
      <c r="G515" s="64">
        <v>425354.921644653</v>
      </c>
      <c r="H515" s="16">
        <f t="shared" si="44"/>
        <v>72638.57036135701</v>
      </c>
    </row>
    <row r="516" spans="1:8" ht="15">
      <c r="A516" s="14">
        <v>1529</v>
      </c>
      <c r="B516" s="26" t="s">
        <v>439</v>
      </c>
      <c r="C516" s="56">
        <f t="shared" si="45"/>
        <v>670390.836941826</v>
      </c>
      <c r="D516" s="57">
        <v>2011174522</v>
      </c>
      <c r="E516" s="57">
        <v>1679137994</v>
      </c>
      <c r="F516" s="11">
        <f t="shared" si="46"/>
        <v>0.19774225179017657</v>
      </c>
      <c r="G516" s="64">
        <v>559712.104954002</v>
      </c>
      <c r="H516" s="16">
        <f t="shared" si="44"/>
        <v>110678.73198782408</v>
      </c>
    </row>
    <row r="517" spans="1:8" ht="15">
      <c r="A517" s="14">
        <v>1530</v>
      </c>
      <c r="B517" s="26" t="s">
        <v>440</v>
      </c>
      <c r="C517" s="56">
        <f t="shared" si="45"/>
        <v>100531.569801663</v>
      </c>
      <c r="D517" s="57">
        <v>301595011</v>
      </c>
      <c r="E517" s="57">
        <v>254429606</v>
      </c>
      <c r="F517" s="11">
        <f t="shared" si="46"/>
        <v>0.1853770311620103</v>
      </c>
      <c r="G517" s="64">
        <v>84809.783856798</v>
      </c>
      <c r="H517" s="16">
        <f aca="true" t="shared" si="47" ref="H517:H580">C517-G517</f>
        <v>15721.785944864998</v>
      </c>
    </row>
    <row r="518" spans="1:8" ht="15">
      <c r="A518" s="14">
        <v>1531</v>
      </c>
      <c r="B518" s="26" t="s">
        <v>441</v>
      </c>
      <c r="C518" s="56">
        <f t="shared" si="45"/>
        <v>2166781.725882774</v>
      </c>
      <c r="D518" s="57">
        <v>6500351678</v>
      </c>
      <c r="E518" s="57">
        <v>5461952218</v>
      </c>
      <c r="F518" s="11">
        <f t="shared" si="46"/>
        <v>0.19011507581079318</v>
      </c>
      <c r="G518" s="64">
        <v>1820648.918682594</v>
      </c>
      <c r="H518" s="16">
        <f t="shared" si="47"/>
        <v>346132.80720018013</v>
      </c>
    </row>
    <row r="519" spans="1:8" ht="15">
      <c r="A519" s="14">
        <v>1532</v>
      </c>
      <c r="B519" s="26" t="s">
        <v>442</v>
      </c>
      <c r="C519" s="56">
        <f t="shared" si="45"/>
        <v>880193.304805815</v>
      </c>
      <c r="D519" s="57">
        <v>2640582555</v>
      </c>
      <c r="E519" s="57">
        <v>2201005721</v>
      </c>
      <c r="F519" s="11">
        <f t="shared" si="46"/>
        <v>0.19971635230474716</v>
      </c>
      <c r="G519" s="64">
        <v>733667.839998093</v>
      </c>
      <c r="H519" s="16">
        <f t="shared" si="47"/>
        <v>146525.46480772202</v>
      </c>
    </row>
    <row r="520" spans="1:8" ht="15">
      <c r="A520" s="14">
        <v>1533</v>
      </c>
      <c r="B520" s="26" t="s">
        <v>443</v>
      </c>
      <c r="C520" s="56">
        <f t="shared" si="45"/>
        <v>185390.009276472</v>
      </c>
      <c r="D520" s="57">
        <v>556170584</v>
      </c>
      <c r="E520" s="57">
        <v>469270360</v>
      </c>
      <c r="F520" s="11">
        <f t="shared" si="46"/>
        <v>0.18518157422088197</v>
      </c>
      <c r="G520" s="64">
        <v>156423.29690988</v>
      </c>
      <c r="H520" s="16">
        <f t="shared" si="47"/>
        <v>28966.712366591993</v>
      </c>
    </row>
    <row r="521" spans="1:8" ht="15">
      <c r="A521" s="14"/>
      <c r="B521" s="26"/>
      <c r="C521" s="56"/>
      <c r="D521" s="57"/>
      <c r="E521" s="57"/>
      <c r="F521" s="11"/>
      <c r="G521" s="64"/>
      <c r="H521" s="16"/>
    </row>
    <row r="522" spans="1:8" ht="15">
      <c r="A522" s="14"/>
      <c r="B522" s="26" t="s">
        <v>835</v>
      </c>
      <c r="C522" s="56">
        <f>D522*0.000333333</f>
        <v>46789307.25764595</v>
      </c>
      <c r="D522" s="57">
        <v>140368062141</v>
      </c>
      <c r="E522" s="57">
        <v>119022397054</v>
      </c>
      <c r="F522" s="11">
        <f>(D522-E522)/E522</f>
        <v>0.17934158288977792</v>
      </c>
      <c r="G522" s="64">
        <v>39674092.67720098</v>
      </c>
      <c r="H522" s="16">
        <f t="shared" si="47"/>
        <v>7115214.580444969</v>
      </c>
    </row>
    <row r="523" spans="1:8" ht="15">
      <c r="A523" s="14"/>
      <c r="B523" s="26"/>
      <c r="C523" s="56"/>
      <c r="D523" s="57"/>
      <c r="E523" s="57"/>
      <c r="F523" s="11"/>
      <c r="G523" s="64"/>
      <c r="H523" s="16"/>
    </row>
    <row r="524" spans="1:8" ht="15">
      <c r="A524" s="14"/>
      <c r="B524" s="26"/>
      <c r="C524" s="56"/>
      <c r="D524" s="57"/>
      <c r="E524" s="57"/>
      <c r="F524" s="11"/>
      <c r="G524" s="64"/>
      <c r="H524" s="16"/>
    </row>
    <row r="525" spans="1:8" ht="15.75">
      <c r="A525" s="14"/>
      <c r="B525" s="66" t="s">
        <v>444</v>
      </c>
      <c r="C525" s="56"/>
      <c r="D525" s="57"/>
      <c r="E525" s="57"/>
      <c r="F525" s="11"/>
      <c r="G525" s="64"/>
      <c r="H525" s="16"/>
    </row>
    <row r="526" spans="1:8" ht="15">
      <c r="A526" s="14">
        <v>1601</v>
      </c>
      <c r="B526" s="26" t="s">
        <v>445</v>
      </c>
      <c r="C526" s="56">
        <f aca="true" t="shared" si="48" ref="C526:C541">D526*0.000333333</f>
        <v>353808.838190808</v>
      </c>
      <c r="D526" s="57">
        <v>1061427576</v>
      </c>
      <c r="E526" s="57">
        <v>966305735</v>
      </c>
      <c r="F526" s="11">
        <f aca="true" t="shared" si="49" ref="F526:F541">(D526-E526)/E526</f>
        <v>0.09843865927174694</v>
      </c>
      <c r="G526" s="64">
        <v>322101.589564755</v>
      </c>
      <c r="H526" s="16">
        <f t="shared" si="47"/>
        <v>31707.248626053042</v>
      </c>
    </row>
    <row r="527" spans="1:8" ht="15">
      <c r="A527" s="14">
        <v>1602</v>
      </c>
      <c r="B527" s="26" t="s">
        <v>446</v>
      </c>
      <c r="C527" s="56">
        <f t="shared" si="48"/>
        <v>4238179.256149839</v>
      </c>
      <c r="D527" s="57">
        <v>12714550483</v>
      </c>
      <c r="E527" s="57">
        <v>11331152347</v>
      </c>
      <c r="F527" s="11">
        <f t="shared" si="49"/>
        <v>0.12208803602982746</v>
      </c>
      <c r="G527" s="64">
        <v>3777047.005282551</v>
      </c>
      <c r="H527" s="16">
        <f t="shared" si="47"/>
        <v>461132.2508672876</v>
      </c>
    </row>
    <row r="528" spans="1:8" ht="15">
      <c r="A528" s="14">
        <v>1603</v>
      </c>
      <c r="B528" s="26" t="s">
        <v>447</v>
      </c>
      <c r="C528" s="56">
        <f t="shared" si="48"/>
        <v>281711.477954907</v>
      </c>
      <c r="D528" s="57">
        <v>845135279</v>
      </c>
      <c r="E528" s="57">
        <v>738757241</v>
      </c>
      <c r="F528" s="11">
        <f t="shared" si="49"/>
        <v>0.14399593275864758</v>
      </c>
      <c r="G528" s="64">
        <v>246252.167414253</v>
      </c>
      <c r="H528" s="16">
        <f t="shared" si="47"/>
        <v>35459.310540654</v>
      </c>
    </row>
    <row r="529" spans="1:8" ht="15">
      <c r="A529" s="14">
        <v>1604</v>
      </c>
      <c r="B529" s="26" t="s">
        <v>448</v>
      </c>
      <c r="C529" s="56">
        <f t="shared" si="48"/>
        <v>1015621.185711132</v>
      </c>
      <c r="D529" s="57">
        <v>3046866604</v>
      </c>
      <c r="E529" s="57">
        <v>2851885563</v>
      </c>
      <c r="F529" s="11">
        <f t="shared" si="49"/>
        <v>0.06836916723786508</v>
      </c>
      <c r="G529" s="64">
        <v>950627.570371479</v>
      </c>
      <c r="H529" s="16">
        <f t="shared" si="47"/>
        <v>64993.615339652984</v>
      </c>
    </row>
    <row r="530" spans="1:8" ht="15">
      <c r="A530" s="14">
        <v>1605</v>
      </c>
      <c r="B530" s="26" t="s">
        <v>449</v>
      </c>
      <c r="C530" s="56">
        <f t="shared" si="48"/>
        <v>651432.2819004</v>
      </c>
      <c r="D530" s="57">
        <v>1954298800</v>
      </c>
      <c r="E530" s="57">
        <v>1782818682</v>
      </c>
      <c r="F530" s="11">
        <f t="shared" si="49"/>
        <v>0.0961848334501579</v>
      </c>
      <c r="G530" s="64">
        <v>594272.299727106</v>
      </c>
      <c r="H530" s="16">
        <f t="shared" si="47"/>
        <v>57159.982173293945</v>
      </c>
    </row>
    <row r="531" spans="1:8" ht="15">
      <c r="A531" s="14">
        <v>1606</v>
      </c>
      <c r="B531" s="26" t="s">
        <v>450</v>
      </c>
      <c r="C531" s="56">
        <f t="shared" si="48"/>
        <v>510590.966741856</v>
      </c>
      <c r="D531" s="57">
        <v>1531774432</v>
      </c>
      <c r="E531" s="57">
        <v>1446211152</v>
      </c>
      <c r="F531" s="11">
        <f t="shared" si="49"/>
        <v>0.05916375342678868</v>
      </c>
      <c r="G531" s="64">
        <v>482069.901929616</v>
      </c>
      <c r="H531" s="16">
        <f t="shared" si="47"/>
        <v>28521.064812240016</v>
      </c>
    </row>
    <row r="532" spans="1:8" ht="15">
      <c r="A532" s="14">
        <v>1607</v>
      </c>
      <c r="B532" s="26" t="s">
        <v>451</v>
      </c>
      <c r="C532" s="56">
        <f t="shared" si="48"/>
        <v>1658747.54458413</v>
      </c>
      <c r="D532" s="57">
        <v>4976247610</v>
      </c>
      <c r="E532" s="57">
        <v>4293101153</v>
      </c>
      <c r="F532" s="11">
        <f t="shared" si="49"/>
        <v>0.15912656903567723</v>
      </c>
      <c r="G532" s="64">
        <v>1431032.286632949</v>
      </c>
      <c r="H532" s="16">
        <f t="shared" si="47"/>
        <v>227715.25795118092</v>
      </c>
    </row>
    <row r="533" spans="1:8" ht="15">
      <c r="A533" s="14">
        <v>1608</v>
      </c>
      <c r="B533" s="26" t="s">
        <v>452</v>
      </c>
      <c r="C533" s="56">
        <f t="shared" si="48"/>
        <v>3410719.604276985</v>
      </c>
      <c r="D533" s="57">
        <v>10232169045</v>
      </c>
      <c r="E533" s="57">
        <v>8998986504</v>
      </c>
      <c r="F533" s="11">
        <f t="shared" si="49"/>
        <v>0.13703571401644588</v>
      </c>
      <c r="G533" s="64">
        <v>2999659.168337832</v>
      </c>
      <c r="H533" s="16">
        <f t="shared" si="47"/>
        <v>411060.4359391527</v>
      </c>
    </row>
    <row r="534" spans="1:8" ht="15">
      <c r="A534" s="14">
        <v>1609</v>
      </c>
      <c r="B534" s="26" t="s">
        <v>453</v>
      </c>
      <c r="C534" s="56">
        <f t="shared" si="48"/>
        <v>512003.359996128</v>
      </c>
      <c r="D534" s="57">
        <v>1536011616</v>
      </c>
      <c r="E534" s="57">
        <v>1357538435</v>
      </c>
      <c r="F534" s="11">
        <f t="shared" si="49"/>
        <v>0.1314682342677097</v>
      </c>
      <c r="G534" s="64">
        <v>452512.359153855</v>
      </c>
      <c r="H534" s="16">
        <f t="shared" si="47"/>
        <v>59491.000842273</v>
      </c>
    </row>
    <row r="535" spans="1:8" ht="15">
      <c r="A535" s="14">
        <v>1610</v>
      </c>
      <c r="B535" s="26" t="s">
        <v>454</v>
      </c>
      <c r="C535" s="56">
        <f t="shared" si="48"/>
        <v>149258.350074834</v>
      </c>
      <c r="D535" s="57">
        <v>447775498</v>
      </c>
      <c r="E535" s="57">
        <v>406901999</v>
      </c>
      <c r="F535" s="11">
        <f t="shared" si="49"/>
        <v>0.10045047480830882</v>
      </c>
      <c r="G535" s="64">
        <v>135633.864032667</v>
      </c>
      <c r="H535" s="16">
        <f t="shared" si="47"/>
        <v>13624.486042166973</v>
      </c>
    </row>
    <row r="536" spans="1:8" ht="15">
      <c r="A536" s="14">
        <v>1611</v>
      </c>
      <c r="B536" s="26" t="s">
        <v>455</v>
      </c>
      <c r="C536" s="56">
        <f t="shared" si="48"/>
        <v>671641.496691165</v>
      </c>
      <c r="D536" s="57">
        <v>2014926505</v>
      </c>
      <c r="E536" s="57">
        <v>1823421264</v>
      </c>
      <c r="F536" s="11">
        <f t="shared" si="49"/>
        <v>0.10502523184351764</v>
      </c>
      <c r="G536" s="64">
        <v>607806.480192912</v>
      </c>
      <c r="H536" s="16">
        <f t="shared" si="47"/>
        <v>63835.01649825298</v>
      </c>
    </row>
    <row r="537" spans="1:8" ht="15">
      <c r="A537" s="14">
        <v>1612</v>
      </c>
      <c r="B537" s="26" t="s">
        <v>456</v>
      </c>
      <c r="C537" s="56">
        <f t="shared" si="48"/>
        <v>1160383.154949018</v>
      </c>
      <c r="D537" s="57">
        <v>3481152946</v>
      </c>
      <c r="E537" s="57">
        <v>2821729520</v>
      </c>
      <c r="F537" s="11">
        <f t="shared" si="49"/>
        <v>0.23369476816473891</v>
      </c>
      <c r="G537" s="64">
        <v>940575.56609016</v>
      </c>
      <c r="H537" s="16">
        <f t="shared" si="47"/>
        <v>219807.58885885798</v>
      </c>
    </row>
    <row r="538" spans="1:8" ht="15">
      <c r="A538" s="14">
        <v>1613</v>
      </c>
      <c r="B538" s="26" t="s">
        <v>457</v>
      </c>
      <c r="C538" s="56">
        <f t="shared" si="48"/>
        <v>542699.350300107</v>
      </c>
      <c r="D538" s="57">
        <v>1628099679</v>
      </c>
      <c r="E538" s="57">
        <v>1489056571</v>
      </c>
      <c r="F538" s="11">
        <f t="shared" si="49"/>
        <v>0.09337664579568213</v>
      </c>
      <c r="G538" s="64">
        <v>496351.693981143</v>
      </c>
      <c r="H538" s="16">
        <f t="shared" si="47"/>
        <v>46347.65631896403</v>
      </c>
    </row>
    <row r="539" spans="1:8" ht="15">
      <c r="A539" s="14">
        <v>1614</v>
      </c>
      <c r="B539" s="26" t="s">
        <v>458</v>
      </c>
      <c r="C539" s="56">
        <f t="shared" si="48"/>
        <v>3920918.836077243</v>
      </c>
      <c r="D539" s="57">
        <v>11762768271</v>
      </c>
      <c r="E539" s="57">
        <v>10913761312</v>
      </c>
      <c r="F539" s="11">
        <f t="shared" si="49"/>
        <v>0.07779233343379903</v>
      </c>
      <c r="G539" s="64">
        <v>3637916.799412896</v>
      </c>
      <c r="H539" s="16">
        <f t="shared" si="47"/>
        <v>283002.03666434716</v>
      </c>
    </row>
    <row r="540" spans="1:8" ht="15">
      <c r="A540" s="14">
        <v>1615</v>
      </c>
      <c r="B540" s="26" t="s">
        <v>459</v>
      </c>
      <c r="C540" s="56">
        <f t="shared" si="48"/>
        <v>1279023.747308307</v>
      </c>
      <c r="D540" s="57">
        <v>3837075079</v>
      </c>
      <c r="E540" s="57">
        <v>3430231440</v>
      </c>
      <c r="F540" s="11">
        <f t="shared" si="49"/>
        <v>0.1186053029121557</v>
      </c>
      <c r="G540" s="64">
        <v>1143409.33658952</v>
      </c>
      <c r="H540" s="16">
        <f t="shared" si="47"/>
        <v>135614.410718787</v>
      </c>
    </row>
    <row r="541" spans="1:8" ht="15">
      <c r="A541" s="14">
        <v>1616</v>
      </c>
      <c r="B541" s="26" t="s">
        <v>823</v>
      </c>
      <c r="C541" s="56">
        <f t="shared" si="48"/>
        <v>728294.379704892</v>
      </c>
      <c r="D541" s="57">
        <v>2184885324</v>
      </c>
      <c r="E541" s="57">
        <v>2029682248</v>
      </c>
      <c r="F541" s="11">
        <f t="shared" si="49"/>
        <v>0.07646668642489896</v>
      </c>
      <c r="G541" s="64">
        <v>676560.072772584</v>
      </c>
      <c r="H541" s="16">
        <f t="shared" si="47"/>
        <v>51734.30693230801</v>
      </c>
    </row>
    <row r="542" spans="1:8" ht="15">
      <c r="A542" s="14"/>
      <c r="B542" s="26"/>
      <c r="C542" s="56"/>
      <c r="D542" s="57"/>
      <c r="E542" s="57"/>
      <c r="F542" s="11"/>
      <c r="G542" s="64"/>
      <c r="H542" s="16"/>
    </row>
    <row r="543" spans="1:8" ht="15">
      <c r="A543" s="14"/>
      <c r="B543" s="26" t="s">
        <v>834</v>
      </c>
      <c r="C543" s="56">
        <f>D543*0.000333333</f>
        <v>21085033.83061175</v>
      </c>
      <c r="D543" s="57">
        <v>63255164747</v>
      </c>
      <c r="E543" s="57">
        <v>56681541166</v>
      </c>
      <c r="F543" s="11">
        <f>(D543-E543)/E543</f>
        <v>0.11597467968889913</v>
      </c>
      <c r="G543" s="64">
        <v>18893828.16148628</v>
      </c>
      <c r="H543" s="16">
        <f t="shared" si="47"/>
        <v>2191205.6691254713</v>
      </c>
    </row>
    <row r="544" spans="1:8" ht="15">
      <c r="A544" s="14"/>
      <c r="B544" s="26"/>
      <c r="C544" s="56"/>
      <c r="D544" s="57"/>
      <c r="E544" s="57"/>
      <c r="F544" s="11"/>
      <c r="G544" s="64"/>
      <c r="H544" s="16"/>
    </row>
    <row r="545" spans="1:8" ht="15">
      <c r="A545" s="14"/>
      <c r="B545" s="26"/>
      <c r="C545" s="56"/>
      <c r="D545" s="57"/>
      <c r="E545" s="57"/>
      <c r="F545" s="11"/>
      <c r="G545" s="64"/>
      <c r="H545" s="16"/>
    </row>
    <row r="546" spans="1:8" ht="15.75">
      <c r="A546" s="14"/>
      <c r="B546" s="66" t="s">
        <v>460</v>
      </c>
      <c r="C546" s="56"/>
      <c r="D546" s="57"/>
      <c r="E546" s="57"/>
      <c r="F546" s="11"/>
      <c r="G546" s="64"/>
      <c r="H546" s="16"/>
    </row>
    <row r="547" spans="1:8" ht="15">
      <c r="A547" s="14">
        <v>1701</v>
      </c>
      <c r="B547" s="26" t="s">
        <v>461</v>
      </c>
      <c r="C547" s="56">
        <f aca="true" t="shared" si="50" ref="C547:C561">D547*0.000333333</f>
        <v>110683.74031614901</v>
      </c>
      <c r="D547" s="57">
        <v>332051553</v>
      </c>
      <c r="E547" s="57">
        <v>302890849</v>
      </c>
      <c r="F547" s="11">
        <f aca="true" t="shared" si="51" ref="F547:F561">(D547-E547)/E547</f>
        <v>0.09627462862042425</v>
      </c>
      <c r="G547" s="64">
        <v>100963.515369717</v>
      </c>
      <c r="H547" s="16">
        <f t="shared" si="47"/>
        <v>9720.224946432005</v>
      </c>
    </row>
    <row r="548" spans="1:8" ht="15">
      <c r="A548" s="14">
        <v>1702</v>
      </c>
      <c r="B548" s="26" t="s">
        <v>462</v>
      </c>
      <c r="C548" s="56">
        <f t="shared" si="50"/>
        <v>260152.584513822</v>
      </c>
      <c r="D548" s="57">
        <v>780458534</v>
      </c>
      <c r="E548" s="57">
        <v>648665157</v>
      </c>
      <c r="F548" s="11">
        <f t="shared" si="51"/>
        <v>0.20317628529568146</v>
      </c>
      <c r="G548" s="64">
        <v>216221.502778281</v>
      </c>
      <c r="H548" s="16">
        <f t="shared" si="47"/>
        <v>43931.081735540996</v>
      </c>
    </row>
    <row r="549" spans="1:8" ht="15">
      <c r="A549" s="14">
        <v>1703</v>
      </c>
      <c r="B549" s="26" t="s">
        <v>463</v>
      </c>
      <c r="C549" s="56">
        <f t="shared" si="50"/>
        <v>40842.206824419</v>
      </c>
      <c r="D549" s="57">
        <v>122526743</v>
      </c>
      <c r="E549" s="57">
        <v>113797471</v>
      </c>
      <c r="F549" s="11">
        <f t="shared" si="51"/>
        <v>0.07670884004091795</v>
      </c>
      <c r="G549" s="64">
        <v>37932.452400843</v>
      </c>
      <c r="H549" s="16">
        <f t="shared" si="47"/>
        <v>2909.7544235759997</v>
      </c>
    </row>
    <row r="550" spans="1:8" ht="15">
      <c r="A550" s="14">
        <v>1704</v>
      </c>
      <c r="B550" s="26" t="s">
        <v>464</v>
      </c>
      <c r="C550" s="56">
        <f t="shared" si="50"/>
        <v>38058.146275149</v>
      </c>
      <c r="D550" s="57">
        <v>114174553</v>
      </c>
      <c r="E550" s="57">
        <v>106019037</v>
      </c>
      <c r="F550" s="11">
        <f t="shared" si="51"/>
        <v>0.07692501489142936</v>
      </c>
      <c r="G550" s="64">
        <v>35339.643660321</v>
      </c>
      <c r="H550" s="16">
        <f t="shared" si="47"/>
        <v>2718.5026148280012</v>
      </c>
    </row>
    <row r="551" spans="1:8" ht="15">
      <c r="A551" s="14">
        <v>1705</v>
      </c>
      <c r="B551" s="26" t="s">
        <v>465</v>
      </c>
      <c r="C551" s="56">
        <f t="shared" si="50"/>
        <v>106238.296094931</v>
      </c>
      <c r="D551" s="57">
        <v>318715207</v>
      </c>
      <c r="E551" s="57">
        <v>282708020</v>
      </c>
      <c r="F551" s="11">
        <f t="shared" si="51"/>
        <v>0.12736528309313616</v>
      </c>
      <c r="G551" s="64">
        <v>94235.91243066</v>
      </c>
      <c r="H551" s="16">
        <f t="shared" si="47"/>
        <v>12002.383664271008</v>
      </c>
    </row>
    <row r="552" spans="1:8" ht="15">
      <c r="A552" s="14">
        <v>1706</v>
      </c>
      <c r="B552" s="26" t="s">
        <v>466</v>
      </c>
      <c r="C552" s="56">
        <f t="shared" si="50"/>
        <v>61195.846137426</v>
      </c>
      <c r="D552" s="57">
        <v>183587722</v>
      </c>
      <c r="E552" s="57">
        <v>190263227</v>
      </c>
      <c r="F552" s="11">
        <f t="shared" si="51"/>
        <v>-0.03508562902699006</v>
      </c>
      <c r="G552" s="64">
        <v>63421.012245591</v>
      </c>
      <c r="H552" s="16">
        <f t="shared" si="47"/>
        <v>-2225.166108165002</v>
      </c>
    </row>
    <row r="553" spans="1:8" ht="15">
      <c r="A553" s="14">
        <v>1707</v>
      </c>
      <c r="B553" s="26" t="s">
        <v>467</v>
      </c>
      <c r="C553" s="56">
        <f t="shared" si="50"/>
        <v>96258.888741015</v>
      </c>
      <c r="D553" s="57">
        <v>288776955</v>
      </c>
      <c r="E553" s="57">
        <v>282247516</v>
      </c>
      <c r="F553" s="11">
        <f t="shared" si="51"/>
        <v>0.023133734151268844</v>
      </c>
      <c r="G553" s="64">
        <v>94082.411250828</v>
      </c>
      <c r="H553" s="16">
        <f t="shared" si="47"/>
        <v>2176.4774901870114</v>
      </c>
    </row>
    <row r="554" spans="1:8" ht="15">
      <c r="A554" s="14">
        <v>1708</v>
      </c>
      <c r="B554" s="26" t="s">
        <v>468</v>
      </c>
      <c r="C554" s="56">
        <f t="shared" si="50"/>
        <v>53048.057285223</v>
      </c>
      <c r="D554" s="57">
        <v>159144331</v>
      </c>
      <c r="E554" s="57">
        <v>138842024</v>
      </c>
      <c r="F554" s="11">
        <f t="shared" si="51"/>
        <v>0.14622595101321773</v>
      </c>
      <c r="G554" s="64">
        <v>46280.628385992</v>
      </c>
      <c r="H554" s="16">
        <f t="shared" si="47"/>
        <v>6767.428899231003</v>
      </c>
    </row>
    <row r="555" spans="1:8" ht="15">
      <c r="A555" s="14">
        <v>1709</v>
      </c>
      <c r="B555" s="26" t="s">
        <v>469</v>
      </c>
      <c r="C555" s="56">
        <f t="shared" si="50"/>
        <v>368463.207536424</v>
      </c>
      <c r="D555" s="57">
        <v>1105390728</v>
      </c>
      <c r="E555" s="57">
        <v>1050682486</v>
      </c>
      <c r="F555" s="11">
        <f t="shared" si="51"/>
        <v>0.052069243305155846</v>
      </c>
      <c r="G555" s="64">
        <v>350227.145105838</v>
      </c>
      <c r="H555" s="16">
        <f t="shared" si="47"/>
        <v>18236.062430585967</v>
      </c>
    </row>
    <row r="556" spans="1:8" ht="15">
      <c r="A556" s="14">
        <v>1710</v>
      </c>
      <c r="B556" s="26" t="s">
        <v>470</v>
      </c>
      <c r="C556" s="56">
        <f t="shared" si="50"/>
        <v>185456.869876278</v>
      </c>
      <c r="D556" s="57">
        <v>556371166</v>
      </c>
      <c r="E556" s="57">
        <v>489840505</v>
      </c>
      <c r="F556" s="11">
        <f t="shared" si="51"/>
        <v>0.13582106894161397</v>
      </c>
      <c r="G556" s="64">
        <v>163280.005053165</v>
      </c>
      <c r="H556" s="16">
        <f t="shared" si="47"/>
        <v>22176.86482311302</v>
      </c>
    </row>
    <row r="557" spans="1:8" ht="15">
      <c r="A557" s="14">
        <v>1711</v>
      </c>
      <c r="B557" s="26" t="s">
        <v>471</v>
      </c>
      <c r="C557" s="56">
        <f t="shared" si="50"/>
        <v>241397.16193593</v>
      </c>
      <c r="D557" s="57">
        <v>724192210</v>
      </c>
      <c r="E557" s="57">
        <v>704378786</v>
      </c>
      <c r="F557" s="11">
        <f t="shared" si="51"/>
        <v>0.028128933457118626</v>
      </c>
      <c r="G557" s="64">
        <v>234792.693873738</v>
      </c>
      <c r="H557" s="16">
        <f t="shared" si="47"/>
        <v>6604.468062191998</v>
      </c>
    </row>
    <row r="558" spans="1:8" ht="15">
      <c r="A558" s="14">
        <v>1712</v>
      </c>
      <c r="B558" s="26" t="s">
        <v>472</v>
      </c>
      <c r="C558" s="56">
        <f t="shared" si="50"/>
        <v>74488.382511543</v>
      </c>
      <c r="D558" s="57">
        <v>223465371</v>
      </c>
      <c r="E558" s="57">
        <v>195542010</v>
      </c>
      <c r="F558" s="11">
        <f t="shared" si="51"/>
        <v>0.14279980552516566</v>
      </c>
      <c r="G558" s="64">
        <v>65180.60481933</v>
      </c>
      <c r="H558" s="16">
        <f t="shared" si="47"/>
        <v>9307.777692212992</v>
      </c>
    </row>
    <row r="559" spans="1:8" ht="15">
      <c r="A559" s="14">
        <v>1713</v>
      </c>
      <c r="B559" s="26" t="s">
        <v>473</v>
      </c>
      <c r="C559" s="56">
        <f t="shared" si="50"/>
        <v>55330.541669403</v>
      </c>
      <c r="D559" s="57">
        <v>165991791</v>
      </c>
      <c r="E559" s="57">
        <v>148232954</v>
      </c>
      <c r="F559" s="11">
        <f t="shared" si="51"/>
        <v>0.11980356945460319</v>
      </c>
      <c r="G559" s="64">
        <v>49410.935255682</v>
      </c>
      <c r="H559" s="16">
        <f t="shared" si="47"/>
        <v>5919.606413720998</v>
      </c>
    </row>
    <row r="560" spans="1:8" ht="15">
      <c r="A560" s="14">
        <v>1714</v>
      </c>
      <c r="B560" s="26" t="s">
        <v>474</v>
      </c>
      <c r="C560" s="56">
        <f t="shared" si="50"/>
        <v>121728.953270925</v>
      </c>
      <c r="D560" s="57">
        <v>365187225</v>
      </c>
      <c r="E560" s="57">
        <v>350347189</v>
      </c>
      <c r="F560" s="11">
        <f t="shared" si="51"/>
        <v>0.04235808496810859</v>
      </c>
      <c r="G560" s="64">
        <v>116782.279550937</v>
      </c>
      <c r="H560" s="16">
        <f t="shared" si="47"/>
        <v>4946.673719988001</v>
      </c>
    </row>
    <row r="561" spans="1:8" ht="15">
      <c r="A561" s="14">
        <v>1715</v>
      </c>
      <c r="B561" s="26" t="s">
        <v>475</v>
      </c>
      <c r="C561" s="56">
        <f t="shared" si="50"/>
        <v>104357.334309228</v>
      </c>
      <c r="D561" s="57">
        <v>313072316</v>
      </c>
      <c r="E561" s="57">
        <v>287454508</v>
      </c>
      <c r="F561" s="11">
        <f t="shared" si="51"/>
        <v>0.08911952078344167</v>
      </c>
      <c r="G561" s="64">
        <v>95818.073515164</v>
      </c>
      <c r="H561" s="16">
        <f t="shared" si="47"/>
        <v>8539.260794064001</v>
      </c>
    </row>
    <row r="562" spans="1:8" ht="15">
      <c r="A562" s="14"/>
      <c r="B562" s="26"/>
      <c r="C562" s="56"/>
      <c r="D562" s="57"/>
      <c r="E562" s="57"/>
      <c r="F562" s="11"/>
      <c r="G562" s="64"/>
      <c r="H562" s="16"/>
    </row>
    <row r="563" spans="1:8" ht="15">
      <c r="A563" s="14"/>
      <c r="B563" s="26" t="s">
        <v>833</v>
      </c>
      <c r="C563" s="56">
        <f>D563*0.000333333</f>
        <v>1917700.217297865</v>
      </c>
      <c r="D563" s="57">
        <v>5753106405</v>
      </c>
      <c r="E563" s="57">
        <v>5291911739</v>
      </c>
      <c r="F563" s="11">
        <f>(D563-E563)/E563</f>
        <v>0.08715086130426485</v>
      </c>
      <c r="G563" s="64">
        <v>1763968.815696087</v>
      </c>
      <c r="H563" s="16">
        <f t="shared" si="47"/>
        <v>153731.4016017781</v>
      </c>
    </row>
    <row r="564" spans="1:8" ht="15">
      <c r="A564" s="14"/>
      <c r="B564" s="26"/>
      <c r="C564" s="56"/>
      <c r="D564" s="57"/>
      <c r="E564" s="57"/>
      <c r="F564" s="11"/>
      <c r="G564" s="64"/>
      <c r="H564" s="16"/>
    </row>
    <row r="565" spans="1:8" ht="15.75" customHeight="1">
      <c r="A565" s="14"/>
      <c r="B565" s="26"/>
      <c r="C565" s="56"/>
      <c r="D565" s="57"/>
      <c r="E565" s="57"/>
      <c r="F565" s="11"/>
      <c r="G565" s="64"/>
      <c r="H565" s="16"/>
    </row>
    <row r="566" spans="1:8" ht="15.75">
      <c r="A566" s="14"/>
      <c r="B566" s="66" t="s">
        <v>476</v>
      </c>
      <c r="C566" s="56"/>
      <c r="D566" s="57"/>
      <c r="E566" s="57"/>
      <c r="F566" s="11"/>
      <c r="G566" s="64"/>
      <c r="H566" s="16"/>
    </row>
    <row r="567" spans="1:8" ht="15">
      <c r="A567" s="14">
        <v>1801</v>
      </c>
      <c r="B567" s="26" t="s">
        <v>477</v>
      </c>
      <c r="C567" s="56">
        <f aca="true" t="shared" si="52" ref="C567:C587">D567*0.000333333</f>
        <v>875307.00135879</v>
      </c>
      <c r="D567" s="57">
        <v>2625923630</v>
      </c>
      <c r="E567" s="57">
        <v>2510274527</v>
      </c>
      <c r="F567" s="11">
        <f aca="true" t="shared" si="53" ref="F567:F587">(D567-E567)/E567</f>
        <v>0.0460703009794753</v>
      </c>
      <c r="G567" s="64">
        <v>836757.338908491</v>
      </c>
      <c r="H567" s="16">
        <f t="shared" si="47"/>
        <v>38549.662450299016</v>
      </c>
    </row>
    <row r="568" spans="1:8" ht="15">
      <c r="A568" s="14">
        <v>1802</v>
      </c>
      <c r="B568" s="26" t="s">
        <v>478</v>
      </c>
      <c r="C568" s="56">
        <f t="shared" si="52"/>
        <v>2575958.133705957</v>
      </c>
      <c r="D568" s="57">
        <v>7727882129</v>
      </c>
      <c r="E568" s="57">
        <v>7314207684</v>
      </c>
      <c r="F568" s="11">
        <f t="shared" si="53"/>
        <v>0.056557656395910455</v>
      </c>
      <c r="G568" s="64">
        <v>2438066.789930772</v>
      </c>
      <c r="H568" s="16">
        <f t="shared" si="47"/>
        <v>137891.34377518483</v>
      </c>
    </row>
    <row r="569" spans="1:8" ht="15">
      <c r="A569" s="14">
        <v>1803</v>
      </c>
      <c r="B569" s="26" t="s">
        <v>479</v>
      </c>
      <c r="C569" s="56">
        <f t="shared" si="52"/>
        <v>792753.966245241</v>
      </c>
      <c r="D569" s="57">
        <v>2378264277</v>
      </c>
      <c r="E569" s="57">
        <v>2267460851</v>
      </c>
      <c r="F569" s="11">
        <f t="shared" si="53"/>
        <v>0.048866742705230504</v>
      </c>
      <c r="G569" s="64">
        <v>755819.527846383</v>
      </c>
      <c r="H569" s="16">
        <f t="shared" si="47"/>
        <v>36934.43839885795</v>
      </c>
    </row>
    <row r="570" spans="1:8" ht="15">
      <c r="A570" s="14">
        <v>1804</v>
      </c>
      <c r="B570" s="26" t="s">
        <v>480</v>
      </c>
      <c r="C570" s="56">
        <f t="shared" si="52"/>
        <v>357120.374212602</v>
      </c>
      <c r="D570" s="57">
        <v>1071362194</v>
      </c>
      <c r="E570" s="57">
        <v>962322443</v>
      </c>
      <c r="F570" s="11">
        <f t="shared" si="53"/>
        <v>0.1133089556345305</v>
      </c>
      <c r="G570" s="64">
        <v>320773.826892519</v>
      </c>
      <c r="H570" s="16">
        <f t="shared" si="47"/>
        <v>36346.54732008296</v>
      </c>
    </row>
    <row r="571" spans="1:8" ht="15">
      <c r="A571" s="14">
        <v>1805</v>
      </c>
      <c r="B571" s="26" t="s">
        <v>481</v>
      </c>
      <c r="C571" s="56">
        <f t="shared" si="52"/>
        <v>1409573.974424616</v>
      </c>
      <c r="D571" s="57">
        <v>4228726152</v>
      </c>
      <c r="E571" s="57">
        <v>3995972452</v>
      </c>
      <c r="F571" s="11">
        <f t="shared" si="53"/>
        <v>0.058247073220814086</v>
      </c>
      <c r="G571" s="64">
        <v>1331989.485342516</v>
      </c>
      <c r="H571" s="16">
        <f t="shared" si="47"/>
        <v>77584.48908209987</v>
      </c>
    </row>
    <row r="572" spans="1:8" ht="15">
      <c r="A572" s="14">
        <v>1806</v>
      </c>
      <c r="B572" s="26" t="s">
        <v>482</v>
      </c>
      <c r="C572" s="56">
        <f t="shared" si="52"/>
        <v>3693126.247203393</v>
      </c>
      <c r="D572" s="57">
        <v>11079389821</v>
      </c>
      <c r="E572" s="57">
        <v>10068440770</v>
      </c>
      <c r="F572" s="11">
        <f t="shared" si="53"/>
        <v>0.1004077070217497</v>
      </c>
      <c r="G572" s="64">
        <v>3356143.56718641</v>
      </c>
      <c r="H572" s="16">
        <f t="shared" si="47"/>
        <v>336982.68001698283</v>
      </c>
    </row>
    <row r="573" spans="1:8" ht="15">
      <c r="A573" s="14">
        <v>1807</v>
      </c>
      <c r="B573" s="26" t="s">
        <v>483</v>
      </c>
      <c r="C573" s="56">
        <f t="shared" si="52"/>
        <v>145517.837148684</v>
      </c>
      <c r="D573" s="57">
        <v>436553948</v>
      </c>
      <c r="E573" s="57">
        <v>421156729</v>
      </c>
      <c r="F573" s="11">
        <f t="shared" si="53"/>
        <v>0.03655935650502215</v>
      </c>
      <c r="G573" s="64">
        <v>140385.435947757</v>
      </c>
      <c r="H573" s="16">
        <f t="shared" si="47"/>
        <v>5132.401200926979</v>
      </c>
    </row>
    <row r="574" spans="1:8" ht="15">
      <c r="A574" s="14">
        <v>1808</v>
      </c>
      <c r="B574" s="26" t="s">
        <v>231</v>
      </c>
      <c r="C574" s="56">
        <f t="shared" si="52"/>
        <v>4478588.576073612</v>
      </c>
      <c r="D574" s="57">
        <v>13435779164</v>
      </c>
      <c r="E574" s="57">
        <v>12959753763</v>
      </c>
      <c r="F574" s="11">
        <f t="shared" si="53"/>
        <v>0.03673105289693458</v>
      </c>
      <c r="G574" s="64">
        <v>4319913.601082079</v>
      </c>
      <c r="H574" s="16">
        <f t="shared" si="47"/>
        <v>158674.97499153297</v>
      </c>
    </row>
    <row r="575" spans="1:8" ht="15">
      <c r="A575" s="14">
        <v>1809</v>
      </c>
      <c r="B575" s="26" t="s">
        <v>484</v>
      </c>
      <c r="C575" s="56">
        <f t="shared" si="52"/>
        <v>560582.504416935</v>
      </c>
      <c r="D575" s="57">
        <v>1681749195</v>
      </c>
      <c r="E575" s="57">
        <v>1524555051</v>
      </c>
      <c r="F575" s="11">
        <f t="shared" si="53"/>
        <v>0.10310821107895828</v>
      </c>
      <c r="G575" s="64">
        <v>508184.508814983</v>
      </c>
      <c r="H575" s="16">
        <f t="shared" si="47"/>
        <v>52397.99560195202</v>
      </c>
    </row>
    <row r="576" spans="1:8" ht="15">
      <c r="A576" s="14">
        <v>1810</v>
      </c>
      <c r="B576" s="26" t="s">
        <v>485</v>
      </c>
      <c r="C576" s="56">
        <f t="shared" si="52"/>
        <v>2641077.870919488</v>
      </c>
      <c r="D576" s="57">
        <v>7923241536</v>
      </c>
      <c r="E576" s="57">
        <v>7323992897</v>
      </c>
      <c r="F576" s="11">
        <f t="shared" si="53"/>
        <v>0.0818199372155945</v>
      </c>
      <c r="G576" s="64">
        <v>2441328.524335701</v>
      </c>
      <c r="H576" s="16">
        <f t="shared" si="47"/>
        <v>199749.3465837869</v>
      </c>
    </row>
    <row r="577" spans="1:8" ht="15">
      <c r="A577" s="14">
        <v>1811</v>
      </c>
      <c r="B577" s="26" t="s">
        <v>486</v>
      </c>
      <c r="C577" s="56">
        <f t="shared" si="52"/>
        <v>368982.505017126</v>
      </c>
      <c r="D577" s="57">
        <v>1106948622</v>
      </c>
      <c r="E577" s="57">
        <v>1027156167</v>
      </c>
      <c r="F577" s="11">
        <f t="shared" si="53"/>
        <v>0.0776828855859851</v>
      </c>
      <c r="G577" s="64">
        <v>342385.046614611</v>
      </c>
      <c r="H577" s="16">
        <f t="shared" si="47"/>
        <v>26597.45840251498</v>
      </c>
    </row>
    <row r="578" spans="1:8" ht="15">
      <c r="A578" s="14">
        <v>1812</v>
      </c>
      <c r="B578" s="26" t="s">
        <v>487</v>
      </c>
      <c r="C578" s="56">
        <f t="shared" si="52"/>
        <v>21539.647126998</v>
      </c>
      <c r="D578" s="57">
        <v>64619006</v>
      </c>
      <c r="E578" s="57">
        <v>57696538</v>
      </c>
      <c r="F578" s="11">
        <f t="shared" si="53"/>
        <v>0.11998064771234628</v>
      </c>
      <c r="G578" s="64">
        <v>19232.160101154</v>
      </c>
      <c r="H578" s="16">
        <f t="shared" si="47"/>
        <v>2307.4870258439987</v>
      </c>
    </row>
    <row r="579" spans="1:8" ht="15">
      <c r="A579" s="14">
        <v>1813</v>
      </c>
      <c r="B579" s="26" t="s">
        <v>488</v>
      </c>
      <c r="C579" s="56">
        <f t="shared" si="52"/>
        <v>1833201.901129599</v>
      </c>
      <c r="D579" s="57">
        <v>5499611203</v>
      </c>
      <c r="E579" s="57">
        <v>4968639831</v>
      </c>
      <c r="F579" s="11">
        <f t="shared" si="53"/>
        <v>0.1068645323589767</v>
      </c>
      <c r="G579" s="64">
        <v>1656211.620786723</v>
      </c>
      <c r="H579" s="16">
        <f t="shared" si="47"/>
        <v>176990.28034287598</v>
      </c>
    </row>
    <row r="580" spans="1:8" ht="15">
      <c r="A580" s="14">
        <v>1814</v>
      </c>
      <c r="B580" s="26" t="s">
        <v>489</v>
      </c>
      <c r="C580" s="56">
        <f t="shared" si="52"/>
        <v>741912.649419942</v>
      </c>
      <c r="D580" s="57">
        <v>2225740174</v>
      </c>
      <c r="E580" s="57">
        <v>2029815796</v>
      </c>
      <c r="F580" s="11">
        <f t="shared" si="53"/>
        <v>0.09652323052470718</v>
      </c>
      <c r="G580" s="64">
        <v>676604.588728068</v>
      </c>
      <c r="H580" s="16">
        <f t="shared" si="47"/>
        <v>65308.06069187401</v>
      </c>
    </row>
    <row r="581" spans="1:8" ht="15">
      <c r="A581" s="14">
        <v>1815</v>
      </c>
      <c r="B581" s="26" t="s">
        <v>490</v>
      </c>
      <c r="C581" s="56">
        <f t="shared" si="52"/>
        <v>266693.608639458</v>
      </c>
      <c r="D581" s="57">
        <v>800081626</v>
      </c>
      <c r="E581" s="57">
        <v>774914699</v>
      </c>
      <c r="F581" s="11">
        <f t="shared" si="53"/>
        <v>0.03247702880391484</v>
      </c>
      <c r="G581" s="64">
        <v>258304.641361767</v>
      </c>
      <c r="H581" s="16">
        <f aca="true" t="shared" si="54" ref="H581:H644">C581-G581</f>
        <v>8388.96727769103</v>
      </c>
    </row>
    <row r="582" spans="1:8" ht="15">
      <c r="A582" s="14">
        <v>1816</v>
      </c>
      <c r="B582" s="26" t="s">
        <v>491</v>
      </c>
      <c r="C582" s="56">
        <f t="shared" si="52"/>
        <v>535775.807223657</v>
      </c>
      <c r="D582" s="57">
        <v>1607329029</v>
      </c>
      <c r="E582" s="57">
        <v>1519315505</v>
      </c>
      <c r="F582" s="11">
        <f t="shared" si="53"/>
        <v>0.057929721450450146</v>
      </c>
      <c r="G582" s="64">
        <v>506437.995228165</v>
      </c>
      <c r="H582" s="16">
        <f t="shared" si="54"/>
        <v>29337.811995492026</v>
      </c>
    </row>
    <row r="583" spans="1:8" ht="15">
      <c r="A583" s="14">
        <v>1817</v>
      </c>
      <c r="B583" s="26" t="s">
        <v>492</v>
      </c>
      <c r="C583" s="56">
        <f t="shared" si="52"/>
        <v>45918.880414407</v>
      </c>
      <c r="D583" s="57">
        <v>137756779</v>
      </c>
      <c r="E583" s="57">
        <v>135008471</v>
      </c>
      <c r="F583" s="11">
        <f t="shared" si="53"/>
        <v>0.020356559700613158</v>
      </c>
      <c r="G583" s="64">
        <v>45002.778663843</v>
      </c>
      <c r="H583" s="16">
        <f t="shared" si="54"/>
        <v>916.1017505640048</v>
      </c>
    </row>
    <row r="584" spans="1:8" ht="15">
      <c r="A584" s="14">
        <v>1818</v>
      </c>
      <c r="B584" s="26" t="s">
        <v>493</v>
      </c>
      <c r="C584" s="56">
        <f t="shared" si="52"/>
        <v>513431.150901669</v>
      </c>
      <c r="D584" s="57">
        <v>1540294993</v>
      </c>
      <c r="E584" s="57">
        <v>1401291030</v>
      </c>
      <c r="F584" s="11">
        <f t="shared" si="53"/>
        <v>0.0991970690057154</v>
      </c>
      <c r="G584" s="64">
        <v>467096.54290299</v>
      </c>
      <c r="H584" s="16">
        <f t="shared" si="54"/>
        <v>46334.607998678985</v>
      </c>
    </row>
    <row r="585" spans="1:8" ht="15">
      <c r="A585" s="14">
        <v>1819</v>
      </c>
      <c r="B585" s="26" t="s">
        <v>494</v>
      </c>
      <c r="C585" s="56">
        <f t="shared" si="52"/>
        <v>144639.949693239</v>
      </c>
      <c r="D585" s="57">
        <v>433920283</v>
      </c>
      <c r="E585" s="57">
        <v>402193021</v>
      </c>
      <c r="F585" s="11">
        <f t="shared" si="53"/>
        <v>0.07888566022631208</v>
      </c>
      <c r="G585" s="64">
        <v>134064.206268993</v>
      </c>
      <c r="H585" s="16">
        <f t="shared" si="54"/>
        <v>10575.743424246</v>
      </c>
    </row>
    <row r="586" spans="1:8" ht="15">
      <c r="A586" s="14">
        <v>1820</v>
      </c>
      <c r="B586" s="26" t="s">
        <v>495</v>
      </c>
      <c r="C586" s="56">
        <f t="shared" si="52"/>
        <v>1642926.108072249</v>
      </c>
      <c r="D586" s="57">
        <v>4928783253</v>
      </c>
      <c r="E586" s="57">
        <v>4627387161</v>
      </c>
      <c r="F586" s="11">
        <f t="shared" si="53"/>
        <v>0.06513310460386611</v>
      </c>
      <c r="G586" s="64">
        <v>1542460.844537613</v>
      </c>
      <c r="H586" s="16">
        <f t="shared" si="54"/>
        <v>100465.263534636</v>
      </c>
    </row>
    <row r="587" spans="1:8" ht="15">
      <c r="A587" s="14">
        <v>1821</v>
      </c>
      <c r="B587" s="26" t="s">
        <v>496</v>
      </c>
      <c r="C587" s="56">
        <f t="shared" si="52"/>
        <v>661965.586700418</v>
      </c>
      <c r="D587" s="57">
        <v>1985898746</v>
      </c>
      <c r="E587" s="57">
        <v>1857268587</v>
      </c>
      <c r="F587" s="11">
        <f t="shared" si="53"/>
        <v>0.06925770451314912</v>
      </c>
      <c r="G587" s="64">
        <v>619088.909910471</v>
      </c>
      <c r="H587" s="16">
        <f t="shared" si="54"/>
        <v>42876.67678994709</v>
      </c>
    </row>
    <row r="588" spans="1:8" ht="15">
      <c r="A588" s="14"/>
      <c r="B588" s="26"/>
      <c r="C588" s="56"/>
      <c r="D588" s="57"/>
      <c r="E588" s="57"/>
      <c r="F588" s="11"/>
      <c r="G588" s="64"/>
      <c r="H588" s="16"/>
    </row>
    <row r="589" spans="1:8" ht="15">
      <c r="A589" s="14"/>
      <c r="B589" s="26" t="s">
        <v>832</v>
      </c>
      <c r="C589" s="56">
        <f>D589*0.000333333</f>
        <v>24306594.28004808</v>
      </c>
      <c r="D589" s="57">
        <v>72919855760</v>
      </c>
      <c r="E589" s="57">
        <v>68148823973</v>
      </c>
      <c r="F589" s="11">
        <f>(D589-E589)/E589</f>
        <v>0.07000901129108615</v>
      </c>
      <c r="G589" s="64">
        <v>22716251.94139201</v>
      </c>
      <c r="H589" s="16">
        <f t="shared" si="54"/>
        <v>1590342.3386560716</v>
      </c>
    </row>
    <row r="590" spans="1:8" ht="15">
      <c r="A590" s="14"/>
      <c r="B590" s="26"/>
      <c r="C590" s="56"/>
      <c r="D590" s="57"/>
      <c r="E590" s="57"/>
      <c r="F590" s="11"/>
      <c r="G590" s="64"/>
      <c r="H590" s="16"/>
    </row>
    <row r="591" spans="1:8" ht="15">
      <c r="A591" s="14"/>
      <c r="B591" s="26"/>
      <c r="C591" s="56"/>
      <c r="D591" s="57"/>
      <c r="E591" s="57"/>
      <c r="F591" s="11"/>
      <c r="G591" s="64"/>
      <c r="H591" s="16"/>
    </row>
    <row r="592" spans="1:8" ht="15.75">
      <c r="A592" s="14"/>
      <c r="B592" s="66" t="s">
        <v>497</v>
      </c>
      <c r="C592" s="56"/>
      <c r="D592" s="57"/>
      <c r="E592" s="57"/>
      <c r="F592" s="11"/>
      <c r="G592" s="64"/>
      <c r="H592" s="16"/>
    </row>
    <row r="593" spans="1:8" ht="15">
      <c r="A593" s="14">
        <v>1901</v>
      </c>
      <c r="B593" s="26" t="s">
        <v>498</v>
      </c>
      <c r="C593" s="56">
        <f aca="true" t="shared" si="55" ref="C593:C616">D593*0.000333333</f>
        <v>27668.369998269</v>
      </c>
      <c r="D593" s="57">
        <v>83005193</v>
      </c>
      <c r="E593" s="57">
        <v>74387240</v>
      </c>
      <c r="F593" s="11">
        <f aca="true" t="shared" si="56" ref="F593:F616">(D593-E593)/E593</f>
        <v>0.11585257095168472</v>
      </c>
      <c r="G593" s="64">
        <v>24795.72187092</v>
      </c>
      <c r="H593" s="16">
        <f t="shared" si="54"/>
        <v>2872.6481273490026</v>
      </c>
    </row>
    <row r="594" spans="1:8" ht="15">
      <c r="A594" s="14">
        <v>1902</v>
      </c>
      <c r="B594" s="26" t="s">
        <v>499</v>
      </c>
      <c r="C594" s="56">
        <f t="shared" si="55"/>
        <v>289986.0100137</v>
      </c>
      <c r="D594" s="57">
        <v>869958900</v>
      </c>
      <c r="E594" s="57">
        <v>786711866</v>
      </c>
      <c r="F594" s="11">
        <f t="shared" si="56"/>
        <v>0.10581642097667306</v>
      </c>
      <c r="G594" s="64">
        <v>262237.026429378</v>
      </c>
      <c r="H594" s="16">
        <f t="shared" si="54"/>
        <v>27748.983584321977</v>
      </c>
    </row>
    <row r="595" spans="1:8" ht="15">
      <c r="A595" s="14">
        <v>1903</v>
      </c>
      <c r="B595" s="26" t="s">
        <v>500</v>
      </c>
      <c r="C595" s="56">
        <f t="shared" si="55"/>
        <v>47383.873949412</v>
      </c>
      <c r="D595" s="57">
        <v>142151764</v>
      </c>
      <c r="E595" s="57">
        <v>129083846</v>
      </c>
      <c r="F595" s="11">
        <f t="shared" si="56"/>
        <v>0.10123588973325136</v>
      </c>
      <c r="G595" s="64">
        <v>43027.905638718</v>
      </c>
      <c r="H595" s="16">
        <f t="shared" si="54"/>
        <v>4355.968310693999</v>
      </c>
    </row>
    <row r="596" spans="1:8" ht="15">
      <c r="A596" s="14">
        <v>1904</v>
      </c>
      <c r="B596" s="26" t="s">
        <v>501</v>
      </c>
      <c r="C596" s="56">
        <f t="shared" si="55"/>
        <v>394540.559125713</v>
      </c>
      <c r="D596" s="57">
        <v>1183622861</v>
      </c>
      <c r="E596" s="57">
        <v>1089037281</v>
      </c>
      <c r="F596" s="11">
        <f t="shared" si="56"/>
        <v>0.08685247204131297</v>
      </c>
      <c r="G596" s="64">
        <v>363012.063987573</v>
      </c>
      <c r="H596" s="16">
        <f t="shared" si="54"/>
        <v>31528.495138139988</v>
      </c>
    </row>
    <row r="597" spans="1:8" ht="15">
      <c r="A597" s="14">
        <v>1905</v>
      </c>
      <c r="B597" s="26" t="s">
        <v>502</v>
      </c>
      <c r="C597" s="56">
        <f t="shared" si="55"/>
        <v>305044.980621381</v>
      </c>
      <c r="D597" s="57">
        <v>915135857</v>
      </c>
      <c r="E597" s="57">
        <v>848430900</v>
      </c>
      <c r="F597" s="11">
        <f t="shared" si="56"/>
        <v>0.07862155539125225</v>
      </c>
      <c r="G597" s="64">
        <v>282810.0171897</v>
      </c>
      <c r="H597" s="16">
        <f t="shared" si="54"/>
        <v>22234.96343168104</v>
      </c>
    </row>
    <row r="598" spans="1:8" ht="15">
      <c r="A598" s="14">
        <v>1906</v>
      </c>
      <c r="B598" s="26" t="s">
        <v>503</v>
      </c>
      <c r="C598" s="56">
        <f t="shared" si="55"/>
        <v>179723.381609772</v>
      </c>
      <c r="D598" s="57">
        <v>539170684</v>
      </c>
      <c r="E598" s="57">
        <v>488423832</v>
      </c>
      <c r="F598" s="11">
        <f t="shared" si="56"/>
        <v>0.10389921350111352</v>
      </c>
      <c r="G598" s="64">
        <v>162807.781192056</v>
      </c>
      <c r="H598" s="16">
        <f t="shared" si="54"/>
        <v>16915.60041771602</v>
      </c>
    </row>
    <row r="599" spans="1:8" ht="15">
      <c r="A599" s="14">
        <v>1907</v>
      </c>
      <c r="B599" s="26" t="s">
        <v>504</v>
      </c>
      <c r="C599" s="56">
        <f t="shared" si="55"/>
        <v>163876.508789994</v>
      </c>
      <c r="D599" s="57">
        <v>491630018</v>
      </c>
      <c r="E599" s="57">
        <v>451121648</v>
      </c>
      <c r="F599" s="11">
        <f t="shared" si="56"/>
        <v>0.0897947819165619</v>
      </c>
      <c r="G599" s="64">
        <v>150373.732292784</v>
      </c>
      <c r="H599" s="16">
        <f t="shared" si="54"/>
        <v>13502.776497209998</v>
      </c>
    </row>
    <row r="600" spans="1:8" ht="15">
      <c r="A600" s="14">
        <v>1908</v>
      </c>
      <c r="B600" s="26" t="s">
        <v>505</v>
      </c>
      <c r="C600" s="56">
        <f t="shared" si="55"/>
        <v>190228.196771613</v>
      </c>
      <c r="D600" s="57">
        <v>570685161</v>
      </c>
      <c r="E600" s="57">
        <v>494178374</v>
      </c>
      <c r="F600" s="11">
        <f t="shared" si="56"/>
        <v>0.15481613730025345</v>
      </c>
      <c r="G600" s="64">
        <v>164725.959940542</v>
      </c>
      <c r="H600" s="16">
        <f t="shared" si="54"/>
        <v>25502.236831071</v>
      </c>
    </row>
    <row r="601" spans="1:8" ht="15">
      <c r="A601" s="14">
        <v>1909</v>
      </c>
      <c r="B601" s="26" t="s">
        <v>506</v>
      </c>
      <c r="C601" s="56">
        <f t="shared" si="55"/>
        <v>110973.241693314</v>
      </c>
      <c r="D601" s="57">
        <v>332920058</v>
      </c>
      <c r="E601" s="57">
        <v>303309637</v>
      </c>
      <c r="F601" s="11">
        <f t="shared" si="56"/>
        <v>0.09762439892406057</v>
      </c>
      <c r="G601" s="64">
        <v>101103.111230121</v>
      </c>
      <c r="H601" s="16">
        <f t="shared" si="54"/>
        <v>9870.13046319301</v>
      </c>
    </row>
    <row r="602" spans="1:8" ht="15">
      <c r="A602" s="14">
        <v>1910</v>
      </c>
      <c r="B602" s="26" t="s">
        <v>507</v>
      </c>
      <c r="C602" s="56">
        <f t="shared" si="55"/>
        <v>265460.176872891</v>
      </c>
      <c r="D602" s="57">
        <v>796381327</v>
      </c>
      <c r="E602" s="57">
        <v>733296624</v>
      </c>
      <c r="F602" s="11">
        <f t="shared" si="56"/>
        <v>0.08602890145039042</v>
      </c>
      <c r="G602" s="64">
        <v>244431.963567792</v>
      </c>
      <c r="H602" s="16">
        <f t="shared" si="54"/>
        <v>21028.213305099023</v>
      </c>
    </row>
    <row r="603" spans="1:8" ht="15">
      <c r="A603" s="14">
        <v>1911</v>
      </c>
      <c r="B603" s="26" t="s">
        <v>508</v>
      </c>
      <c r="C603" s="56">
        <f t="shared" si="55"/>
        <v>440050.080949479</v>
      </c>
      <c r="D603" s="57">
        <v>1320151563</v>
      </c>
      <c r="E603" s="57">
        <v>1188640243</v>
      </c>
      <c r="F603" s="11">
        <f t="shared" si="56"/>
        <v>0.11064013756431432</v>
      </c>
      <c r="G603" s="64">
        <v>396213.018119919</v>
      </c>
      <c r="H603" s="16">
        <f t="shared" si="54"/>
        <v>43837.06282956002</v>
      </c>
    </row>
    <row r="604" spans="1:8" ht="15">
      <c r="A604" s="14">
        <v>1912</v>
      </c>
      <c r="B604" s="26" t="s">
        <v>509</v>
      </c>
      <c r="C604" s="56">
        <f t="shared" si="55"/>
        <v>678513.188486133</v>
      </c>
      <c r="D604" s="57">
        <v>2035541601</v>
      </c>
      <c r="E604" s="57">
        <v>1816632565</v>
      </c>
      <c r="F604" s="11">
        <f t="shared" si="56"/>
        <v>0.12050264881164893</v>
      </c>
      <c r="G604" s="64">
        <v>605543.5827891451</v>
      </c>
      <c r="H604" s="16">
        <f t="shared" si="54"/>
        <v>72969.60569698794</v>
      </c>
    </row>
    <row r="605" spans="1:8" ht="15">
      <c r="A605" s="14">
        <v>1913</v>
      </c>
      <c r="B605" s="26" t="s">
        <v>510</v>
      </c>
      <c r="C605" s="56">
        <f t="shared" si="55"/>
        <v>132419.287247247</v>
      </c>
      <c r="D605" s="57">
        <v>397258259</v>
      </c>
      <c r="E605" s="57">
        <v>356441075</v>
      </c>
      <c r="F605" s="11">
        <f t="shared" si="56"/>
        <v>0.11451313235995599</v>
      </c>
      <c r="G605" s="64">
        <v>118813.572852975</v>
      </c>
      <c r="H605" s="16">
        <f t="shared" si="54"/>
        <v>13605.714394272</v>
      </c>
    </row>
    <row r="606" spans="1:8" ht="15">
      <c r="A606" s="14">
        <v>1914</v>
      </c>
      <c r="B606" s="26" t="s">
        <v>511</v>
      </c>
      <c r="C606" s="56">
        <f t="shared" si="55"/>
        <v>145794.534538653</v>
      </c>
      <c r="D606" s="57">
        <v>437384041</v>
      </c>
      <c r="E606" s="57">
        <v>405531396</v>
      </c>
      <c r="F606" s="11">
        <f t="shared" si="56"/>
        <v>0.07854544756381822</v>
      </c>
      <c r="G606" s="64">
        <v>135176.996822868</v>
      </c>
      <c r="H606" s="16">
        <f t="shared" si="54"/>
        <v>10617.537715785002</v>
      </c>
    </row>
    <row r="607" spans="1:8" ht="15">
      <c r="A607" s="14">
        <v>1915</v>
      </c>
      <c r="B607" s="26" t="s">
        <v>512</v>
      </c>
      <c r="C607" s="56">
        <f t="shared" si="55"/>
        <v>262136.109530295</v>
      </c>
      <c r="D607" s="57">
        <v>786409115</v>
      </c>
      <c r="E607" s="57">
        <v>699363793</v>
      </c>
      <c r="F607" s="11">
        <f t="shared" si="56"/>
        <v>0.1244635808591252</v>
      </c>
      <c r="G607" s="64">
        <v>233121.031212069</v>
      </c>
      <c r="H607" s="16">
        <f t="shared" si="54"/>
        <v>29015.078318226006</v>
      </c>
    </row>
    <row r="608" spans="1:8" ht="15">
      <c r="A608" s="14">
        <v>1916</v>
      </c>
      <c r="B608" s="26" t="s">
        <v>513</v>
      </c>
      <c r="C608" s="56">
        <f t="shared" si="55"/>
        <v>80009.635656951</v>
      </c>
      <c r="D608" s="57">
        <v>240029147</v>
      </c>
      <c r="E608" s="57">
        <v>207820790</v>
      </c>
      <c r="F608" s="11">
        <f t="shared" si="56"/>
        <v>0.15498140008032882</v>
      </c>
      <c r="G608" s="64">
        <v>69273.52739307</v>
      </c>
      <c r="H608" s="16">
        <f t="shared" si="54"/>
        <v>10736.10826388099</v>
      </c>
    </row>
    <row r="609" spans="1:8" ht="15">
      <c r="A609" s="14">
        <v>1917</v>
      </c>
      <c r="B609" s="26" t="s">
        <v>514</v>
      </c>
      <c r="C609" s="56">
        <f t="shared" si="55"/>
        <v>106428.915904311</v>
      </c>
      <c r="D609" s="57">
        <v>319287067</v>
      </c>
      <c r="E609" s="57">
        <v>288692544</v>
      </c>
      <c r="F609" s="11">
        <f t="shared" si="56"/>
        <v>0.10597614533474062</v>
      </c>
      <c r="G609" s="64">
        <v>96230.751769152</v>
      </c>
      <c r="H609" s="16">
        <f t="shared" si="54"/>
        <v>10198.164135158993</v>
      </c>
    </row>
    <row r="610" spans="1:8" ht="15">
      <c r="A610" s="14">
        <v>1918</v>
      </c>
      <c r="B610" s="26" t="s">
        <v>515</v>
      </c>
      <c r="C610" s="56">
        <f t="shared" si="55"/>
        <v>1307171.097827595</v>
      </c>
      <c r="D610" s="57">
        <v>3921517215</v>
      </c>
      <c r="E610" s="57">
        <v>3504316020</v>
      </c>
      <c r="F610" s="11">
        <f t="shared" si="56"/>
        <v>0.1190535307372193</v>
      </c>
      <c r="G610" s="64">
        <v>1168104.17189466</v>
      </c>
      <c r="H610" s="16">
        <f t="shared" si="54"/>
        <v>139066.92593293497</v>
      </c>
    </row>
    <row r="611" spans="1:8" ht="15">
      <c r="A611" s="14">
        <v>1919</v>
      </c>
      <c r="B611" s="26" t="s">
        <v>516</v>
      </c>
      <c r="C611" s="56">
        <f t="shared" si="55"/>
        <v>129796.09353711</v>
      </c>
      <c r="D611" s="57">
        <v>389388670</v>
      </c>
      <c r="E611" s="57">
        <v>347660375</v>
      </c>
      <c r="F611" s="11">
        <f t="shared" si="56"/>
        <v>0.12002603115181015</v>
      </c>
      <c r="G611" s="64">
        <v>115886.675779875</v>
      </c>
      <c r="H611" s="16">
        <f t="shared" si="54"/>
        <v>13909.417757235002</v>
      </c>
    </row>
    <row r="612" spans="1:8" ht="15">
      <c r="A612" s="14">
        <v>1920</v>
      </c>
      <c r="B612" s="26" t="s">
        <v>517</v>
      </c>
      <c r="C612" s="56">
        <f t="shared" si="55"/>
        <v>190019.653980156</v>
      </c>
      <c r="D612" s="57">
        <v>570059532</v>
      </c>
      <c r="E612" s="57">
        <v>506610100</v>
      </c>
      <c r="F612" s="11">
        <f t="shared" si="56"/>
        <v>0.1252431248409773</v>
      </c>
      <c r="G612" s="64">
        <v>168869.8644633</v>
      </c>
      <c r="H612" s="16">
        <f t="shared" si="54"/>
        <v>21149.78951685599</v>
      </c>
    </row>
    <row r="613" spans="1:8" ht="15">
      <c r="A613" s="14">
        <v>1921</v>
      </c>
      <c r="B613" s="26" t="s">
        <v>518</v>
      </c>
      <c r="C613" s="56">
        <f t="shared" si="55"/>
        <v>50695.610304339</v>
      </c>
      <c r="D613" s="57">
        <v>152086983</v>
      </c>
      <c r="E613" s="57">
        <v>136906915</v>
      </c>
      <c r="F613" s="11">
        <f t="shared" si="56"/>
        <v>0.11087875291032596</v>
      </c>
      <c r="G613" s="64">
        <v>45635.592697695</v>
      </c>
      <c r="H613" s="16">
        <f t="shared" si="54"/>
        <v>5060.0176066440035</v>
      </c>
    </row>
    <row r="614" spans="1:8" ht="15">
      <c r="A614" s="14">
        <v>1922</v>
      </c>
      <c r="B614" s="26" t="s">
        <v>519</v>
      </c>
      <c r="C614" s="56">
        <f t="shared" si="55"/>
        <v>1035019.123646508</v>
      </c>
      <c r="D614" s="57">
        <v>3105060476</v>
      </c>
      <c r="E614" s="57">
        <v>2757461391</v>
      </c>
      <c r="F614" s="11">
        <f t="shared" si="56"/>
        <v>0.12605764350301288</v>
      </c>
      <c r="G614" s="64">
        <v>919152.877846203</v>
      </c>
      <c r="H614" s="16">
        <f t="shared" si="54"/>
        <v>115866.24580030493</v>
      </c>
    </row>
    <row r="615" spans="1:8" ht="15">
      <c r="A615" s="14">
        <v>1923</v>
      </c>
      <c r="B615" s="26" t="s">
        <v>520</v>
      </c>
      <c r="C615" s="56">
        <f t="shared" si="55"/>
        <v>873.375459957</v>
      </c>
      <c r="D615" s="57">
        <v>2620129</v>
      </c>
      <c r="E615" s="57">
        <v>2620129</v>
      </c>
      <c r="F615" s="11">
        <f t="shared" si="56"/>
        <v>0</v>
      </c>
      <c r="G615" s="64">
        <v>873.375459957</v>
      </c>
      <c r="H615" s="16">
        <f t="shared" si="54"/>
        <v>0</v>
      </c>
    </row>
    <row r="616" spans="1:8" ht="15">
      <c r="A616" s="14">
        <v>1924</v>
      </c>
      <c r="B616" s="26" t="s">
        <v>521</v>
      </c>
      <c r="C616" s="56">
        <f t="shared" si="55"/>
        <v>480473.99285886</v>
      </c>
      <c r="D616" s="57">
        <v>1441423420</v>
      </c>
      <c r="E616" s="57">
        <v>1335427876</v>
      </c>
      <c r="F616" s="11">
        <f t="shared" si="56"/>
        <v>0.0793719720135601</v>
      </c>
      <c r="G616" s="64">
        <v>445142.180190708</v>
      </c>
      <c r="H616" s="16">
        <f t="shared" si="54"/>
        <v>35331.81266815198</v>
      </c>
    </row>
    <row r="617" spans="1:8" ht="15">
      <c r="A617" s="14"/>
      <c r="B617" s="26"/>
      <c r="C617" s="56"/>
      <c r="D617" s="57"/>
      <c r="E617" s="57"/>
      <c r="F617" s="11"/>
      <c r="G617" s="64"/>
      <c r="H617" s="16"/>
    </row>
    <row r="618" spans="1:8" ht="15">
      <c r="A618" s="14"/>
      <c r="B618" s="26" t="s">
        <v>831</v>
      </c>
      <c r="C618" s="56">
        <f>D618*0.000333333</f>
        <v>7014285.999373653</v>
      </c>
      <c r="D618" s="57">
        <v>21042879041</v>
      </c>
      <c r="E618" s="57">
        <v>18952106460</v>
      </c>
      <c r="F618" s="11">
        <f>(D618-E618)/E618</f>
        <v>0.1103187440094192</v>
      </c>
      <c r="G618" s="64">
        <v>6317362.50263118</v>
      </c>
      <c r="H618" s="16">
        <f t="shared" si="54"/>
        <v>696923.496742473</v>
      </c>
    </row>
    <row r="619" spans="1:8" ht="15">
      <c r="A619" s="14"/>
      <c r="B619" s="26"/>
      <c r="C619" s="56"/>
      <c r="D619" s="57"/>
      <c r="E619" s="57"/>
      <c r="F619" s="11"/>
      <c r="G619" s="64"/>
      <c r="H619" s="16"/>
    </row>
    <row r="620" spans="1:8" ht="15">
      <c r="A620" s="14"/>
      <c r="B620" s="26"/>
      <c r="C620" s="56"/>
      <c r="D620" s="57"/>
      <c r="E620" s="57"/>
      <c r="F620" s="11"/>
      <c r="G620" s="64"/>
      <c r="H620" s="16"/>
    </row>
    <row r="621" spans="1:8" ht="15.75">
      <c r="A621" s="14"/>
      <c r="B621" s="66" t="s">
        <v>522</v>
      </c>
      <c r="C621" s="56"/>
      <c r="D621" s="57"/>
      <c r="E621" s="57"/>
      <c r="F621" s="11"/>
      <c r="G621" s="64"/>
      <c r="H621" s="16"/>
    </row>
    <row r="622" spans="1:13" ht="15">
      <c r="A622" s="14">
        <v>2001</v>
      </c>
      <c r="B622" s="26" t="s">
        <v>523</v>
      </c>
      <c r="C622" s="56">
        <f aca="true" t="shared" si="57" ref="C622:C642">D622*0.000333333</f>
        <v>1231915.755083013</v>
      </c>
      <c r="D622" s="57">
        <v>3695750961</v>
      </c>
      <c r="E622" s="57">
        <v>3543838993</v>
      </c>
      <c r="F622" s="11">
        <f aca="true" t="shared" si="58" ref="F622:F642">(D622-E622)/E622</f>
        <v>0.0428664982523375</v>
      </c>
      <c r="G622" s="64">
        <v>1181278.483053669</v>
      </c>
      <c r="H622" s="16">
        <f t="shared" si="54"/>
        <v>50637.27202934399</v>
      </c>
      <c r="J622" s="82">
        <v>1299358.012974021</v>
      </c>
      <c r="K622" s="22">
        <v>3898077937</v>
      </c>
      <c r="L622" s="82">
        <v>118079.52992035192</v>
      </c>
      <c r="M622" s="91">
        <f>C622-J622</f>
        <v>-67442.25789100793</v>
      </c>
    </row>
    <row r="623" spans="1:8" ht="15">
      <c r="A623" s="14">
        <v>2002</v>
      </c>
      <c r="B623" s="26" t="s">
        <v>524</v>
      </c>
      <c r="C623" s="56">
        <f t="shared" si="57"/>
        <v>1117627.983037566</v>
      </c>
      <c r="D623" s="57">
        <v>3352887302</v>
      </c>
      <c r="E623" s="57">
        <v>2974475288</v>
      </c>
      <c r="F623" s="11">
        <f t="shared" si="58"/>
        <v>0.12721975385932338</v>
      </c>
      <c r="G623" s="64">
        <v>991490.771174904</v>
      </c>
      <c r="H623" s="16">
        <f t="shared" si="54"/>
        <v>126137.21186266211</v>
      </c>
    </row>
    <row r="624" spans="1:8" ht="15">
      <c r="A624" s="14">
        <v>2003</v>
      </c>
      <c r="B624" s="26" t="s">
        <v>525</v>
      </c>
      <c r="C624" s="56">
        <f t="shared" si="57"/>
        <v>1726082.210916063</v>
      </c>
      <c r="D624" s="57">
        <v>5178251811</v>
      </c>
      <c r="E624" s="57">
        <v>4848924706</v>
      </c>
      <c r="F624" s="11">
        <f t="shared" si="58"/>
        <v>0.06791755388416212</v>
      </c>
      <c r="G624" s="64">
        <v>1616306.619025098</v>
      </c>
      <c r="H624" s="16">
        <f t="shared" si="54"/>
        <v>109775.59189096512</v>
      </c>
    </row>
    <row r="625" spans="1:8" ht="15">
      <c r="A625" s="14">
        <v>2004</v>
      </c>
      <c r="B625" s="26" t="s">
        <v>526</v>
      </c>
      <c r="C625" s="56">
        <f t="shared" si="57"/>
        <v>4053053.814608799</v>
      </c>
      <c r="D625" s="57">
        <v>12159173603</v>
      </c>
      <c r="E625" s="57">
        <v>10418709083</v>
      </c>
      <c r="F625" s="11">
        <f t="shared" si="58"/>
        <v>0.16705183973702475</v>
      </c>
      <c r="G625" s="64">
        <v>3472899.554763639</v>
      </c>
      <c r="H625" s="16">
        <f t="shared" si="54"/>
        <v>580154.25984516</v>
      </c>
    </row>
    <row r="626" spans="1:8" ht="15">
      <c r="A626" s="14">
        <v>2005</v>
      </c>
      <c r="B626" s="26" t="s">
        <v>527</v>
      </c>
      <c r="C626" s="56">
        <f t="shared" si="57"/>
        <v>485177.630155218</v>
      </c>
      <c r="D626" s="57">
        <v>1455534346</v>
      </c>
      <c r="E626" s="57">
        <v>1358208102</v>
      </c>
      <c r="F626" s="11">
        <f t="shared" si="58"/>
        <v>0.07165782905924677</v>
      </c>
      <c r="G626" s="64">
        <v>452735.581263966</v>
      </c>
      <c r="H626" s="16">
        <f t="shared" si="54"/>
        <v>32442.048891252023</v>
      </c>
    </row>
    <row r="627" spans="1:8" ht="15">
      <c r="A627" s="14">
        <v>2006</v>
      </c>
      <c r="B627" s="26" t="s">
        <v>528</v>
      </c>
      <c r="C627" s="56">
        <f t="shared" si="57"/>
        <v>285823.243509804</v>
      </c>
      <c r="D627" s="57">
        <v>857470588</v>
      </c>
      <c r="E627" s="57">
        <v>778412624</v>
      </c>
      <c r="F627" s="11">
        <f t="shared" si="58"/>
        <v>0.10156305481500003</v>
      </c>
      <c r="G627" s="64">
        <v>259470.615195792</v>
      </c>
      <c r="H627" s="16">
        <f t="shared" si="54"/>
        <v>26352.62831401202</v>
      </c>
    </row>
    <row r="628" spans="1:8" ht="15">
      <c r="A628" s="14">
        <v>2007</v>
      </c>
      <c r="B628" s="26" t="s">
        <v>529</v>
      </c>
      <c r="C628" s="56">
        <f t="shared" si="57"/>
        <v>869653.382679081</v>
      </c>
      <c r="D628" s="57">
        <v>2608962757</v>
      </c>
      <c r="E628" s="57">
        <v>2397721208</v>
      </c>
      <c r="F628" s="11">
        <f t="shared" si="58"/>
        <v>0.08810096365465354</v>
      </c>
      <c r="G628" s="64">
        <v>799239.603426264</v>
      </c>
      <c r="H628" s="16">
        <f t="shared" si="54"/>
        <v>70413.77925281704</v>
      </c>
    </row>
    <row r="629" spans="1:8" ht="15">
      <c r="A629" s="14">
        <v>2008</v>
      </c>
      <c r="B629" s="26" t="s">
        <v>530</v>
      </c>
      <c r="C629" s="56">
        <f t="shared" si="57"/>
        <v>711904.447761507</v>
      </c>
      <c r="D629" s="57">
        <v>2135715479</v>
      </c>
      <c r="E629" s="57">
        <v>1776009955</v>
      </c>
      <c r="F629" s="11">
        <f t="shared" si="58"/>
        <v>0.20253575887191466</v>
      </c>
      <c r="G629" s="64">
        <v>592002.726330015</v>
      </c>
      <c r="H629" s="16">
        <f t="shared" si="54"/>
        <v>119901.72143149201</v>
      </c>
    </row>
    <row r="630" spans="1:13" ht="15">
      <c r="A630" s="14">
        <v>2009</v>
      </c>
      <c r="B630" s="26" t="s">
        <v>531</v>
      </c>
      <c r="C630" s="56">
        <f t="shared" si="57"/>
        <v>2590046.613617463</v>
      </c>
      <c r="D630" s="57">
        <v>7770147611</v>
      </c>
      <c r="E630" s="57">
        <v>7085302665</v>
      </c>
      <c r="F630" s="11">
        <f t="shared" si="58"/>
        <v>0.09665711944572236</v>
      </c>
      <c r="G630" s="64">
        <v>2361765.193232445</v>
      </c>
      <c r="H630" s="16">
        <f t="shared" si="54"/>
        <v>228281.420385018</v>
      </c>
      <c r="J630" s="82">
        <v>2725463.721866886</v>
      </c>
      <c r="K630" s="22">
        <v>8176399342</v>
      </c>
      <c r="L630" s="82">
        <v>363698.5286344411</v>
      </c>
      <c r="M630" s="91">
        <f>C630-J630</f>
        <v>-135417.1082494231</v>
      </c>
    </row>
    <row r="631" spans="1:8" ht="15">
      <c r="A631" s="14">
        <v>2010</v>
      </c>
      <c r="B631" s="26" t="s">
        <v>532</v>
      </c>
      <c r="C631" s="56">
        <f t="shared" si="57"/>
        <v>720622.627043319</v>
      </c>
      <c r="D631" s="57">
        <v>2161870043</v>
      </c>
      <c r="E631" s="57">
        <v>2019875654</v>
      </c>
      <c r="F631" s="11">
        <f t="shared" si="58"/>
        <v>0.070298579379778</v>
      </c>
      <c r="G631" s="64">
        <v>673291.211374782</v>
      </c>
      <c r="H631" s="16">
        <f t="shared" si="54"/>
        <v>47331.415668537025</v>
      </c>
    </row>
    <row r="632" spans="1:8" ht="15">
      <c r="A632" s="14">
        <v>2011</v>
      </c>
      <c r="B632" s="26" t="s">
        <v>533</v>
      </c>
      <c r="C632" s="56">
        <f t="shared" si="57"/>
        <v>1119602.245063302</v>
      </c>
      <c r="D632" s="57">
        <v>3358810094</v>
      </c>
      <c r="E632" s="57">
        <v>3081045344</v>
      </c>
      <c r="F632" s="11">
        <f t="shared" si="58"/>
        <v>0.0901527627760872</v>
      </c>
      <c r="G632" s="64">
        <v>1027014.087651552</v>
      </c>
      <c r="H632" s="16">
        <f t="shared" si="54"/>
        <v>92588.15741175006</v>
      </c>
    </row>
    <row r="633" spans="1:8" ht="15">
      <c r="A633" s="14">
        <v>2012</v>
      </c>
      <c r="B633" s="26" t="s">
        <v>534</v>
      </c>
      <c r="C633" s="56">
        <f t="shared" si="57"/>
        <v>1264104.923893812</v>
      </c>
      <c r="D633" s="57">
        <v>3792318564</v>
      </c>
      <c r="E633" s="57">
        <v>3196505122</v>
      </c>
      <c r="F633" s="11">
        <f t="shared" si="58"/>
        <v>0.18639527210493237</v>
      </c>
      <c r="G633" s="64">
        <v>1065500.641831626</v>
      </c>
      <c r="H633" s="16">
        <f t="shared" si="54"/>
        <v>198604.28206218616</v>
      </c>
    </row>
    <row r="634" spans="1:8" ht="15">
      <c r="A634" s="14">
        <v>2013</v>
      </c>
      <c r="B634" s="26" t="s">
        <v>535</v>
      </c>
      <c r="C634" s="56">
        <f t="shared" si="57"/>
        <v>1174783.098882393</v>
      </c>
      <c r="D634" s="57">
        <v>3524352821</v>
      </c>
      <c r="E634" s="57">
        <v>3180209892</v>
      </c>
      <c r="F634" s="11">
        <f t="shared" si="58"/>
        <v>0.10821390432930582</v>
      </c>
      <c r="G634" s="64">
        <v>1060068.9039300361</v>
      </c>
      <c r="H634" s="16">
        <f t="shared" si="54"/>
        <v>114714.19495235686</v>
      </c>
    </row>
    <row r="635" spans="1:8" ht="15">
      <c r="A635" s="14">
        <v>2014</v>
      </c>
      <c r="B635" s="26" t="s">
        <v>536</v>
      </c>
      <c r="C635" s="56">
        <f t="shared" si="57"/>
        <v>641401.212598146</v>
      </c>
      <c r="D635" s="57">
        <v>1924205562</v>
      </c>
      <c r="E635" s="57">
        <v>1913910271</v>
      </c>
      <c r="F635" s="11">
        <f t="shared" si="58"/>
        <v>0.005379192094841943</v>
      </c>
      <c r="G635" s="64">
        <v>637969.452363243</v>
      </c>
      <c r="H635" s="16">
        <f t="shared" si="54"/>
        <v>3431.7602349030785</v>
      </c>
    </row>
    <row r="636" spans="1:8" ht="15">
      <c r="A636" s="14">
        <v>2015</v>
      </c>
      <c r="B636" s="26" t="s">
        <v>537</v>
      </c>
      <c r="C636" s="56">
        <f t="shared" si="57"/>
        <v>536777.937221526</v>
      </c>
      <c r="D636" s="57">
        <v>1610335422</v>
      </c>
      <c r="E636" s="57">
        <v>1400109705</v>
      </c>
      <c r="F636" s="11">
        <f t="shared" si="58"/>
        <v>0.15014946060958845</v>
      </c>
      <c r="G636" s="64">
        <v>466702.768296765</v>
      </c>
      <c r="H636" s="16">
        <f t="shared" si="54"/>
        <v>70075.16892476106</v>
      </c>
    </row>
    <row r="637" spans="1:8" ht="15">
      <c r="A637" s="14">
        <v>2016</v>
      </c>
      <c r="B637" s="26" t="s">
        <v>538</v>
      </c>
      <c r="C637" s="56">
        <f t="shared" si="57"/>
        <v>1687469.252195727</v>
      </c>
      <c r="D637" s="57">
        <v>5062412819</v>
      </c>
      <c r="E637" s="57">
        <v>4672257367</v>
      </c>
      <c r="F637" s="11">
        <f t="shared" si="58"/>
        <v>0.08350470048068309</v>
      </c>
      <c r="G637" s="64">
        <v>1557417.564914211</v>
      </c>
      <c r="H637" s="16">
        <f t="shared" si="54"/>
        <v>130051.68728151615</v>
      </c>
    </row>
    <row r="638" spans="1:8" ht="15">
      <c r="A638" s="14">
        <v>2017</v>
      </c>
      <c r="B638" s="26" t="s">
        <v>129</v>
      </c>
      <c r="C638" s="56">
        <f t="shared" si="57"/>
        <v>1357266.115399194</v>
      </c>
      <c r="D638" s="57">
        <v>4071802418</v>
      </c>
      <c r="E638" s="57">
        <v>3152377362</v>
      </c>
      <c r="F638" s="11">
        <f t="shared" si="58"/>
        <v>0.29166084843874096</v>
      </c>
      <c r="G638" s="64">
        <v>1050791.403207546</v>
      </c>
      <c r="H638" s="16">
        <f t="shared" si="54"/>
        <v>306474.71219164785</v>
      </c>
    </row>
    <row r="639" spans="1:8" ht="15">
      <c r="A639" s="14">
        <v>2018</v>
      </c>
      <c r="B639" s="26" t="s">
        <v>539</v>
      </c>
      <c r="C639" s="56">
        <f t="shared" si="57"/>
        <v>2838582.017748477</v>
      </c>
      <c r="D639" s="57">
        <v>8515754569</v>
      </c>
      <c r="E639" s="57">
        <v>7611594307</v>
      </c>
      <c r="F639" s="11">
        <f t="shared" si="58"/>
        <v>0.11878723767088971</v>
      </c>
      <c r="G639" s="64">
        <v>2537195.5651352312</v>
      </c>
      <c r="H639" s="16">
        <f t="shared" si="54"/>
        <v>301386.4526132457</v>
      </c>
    </row>
    <row r="640" spans="1:13" ht="15">
      <c r="A640" s="14">
        <v>2019</v>
      </c>
      <c r="B640" s="26" t="s">
        <v>286</v>
      </c>
      <c r="C640" s="56">
        <f t="shared" si="57"/>
        <v>3238477.233186195</v>
      </c>
      <c r="D640" s="57">
        <v>9715441415</v>
      </c>
      <c r="E640" s="57">
        <v>8240031517</v>
      </c>
      <c r="F640" s="11">
        <f t="shared" si="58"/>
        <v>0.17905391441235188</v>
      </c>
      <c r="G640" s="64">
        <v>2746674.425656161</v>
      </c>
      <c r="H640" s="16">
        <f t="shared" si="54"/>
        <v>491802.80753003433</v>
      </c>
      <c r="J640" s="82">
        <v>3250627.587369162</v>
      </c>
      <c r="K640" s="22">
        <v>9751892514</v>
      </c>
      <c r="L640" s="82">
        <v>503953.1617130013</v>
      </c>
      <c r="M640" s="91">
        <f>C640-J640</f>
        <v>-12150.354182966985</v>
      </c>
    </row>
    <row r="641" spans="1:8" ht="15">
      <c r="A641" s="14">
        <v>2020</v>
      </c>
      <c r="B641" s="26" t="s">
        <v>540</v>
      </c>
      <c r="C641" s="56">
        <f t="shared" si="57"/>
        <v>3057756.849573426</v>
      </c>
      <c r="D641" s="57">
        <v>9173279722</v>
      </c>
      <c r="E641" s="57">
        <v>8514363789</v>
      </c>
      <c r="F641" s="11">
        <f t="shared" si="58"/>
        <v>0.0773887455750101</v>
      </c>
      <c r="G641" s="64">
        <v>2838118.424878737</v>
      </c>
      <c r="H641" s="16">
        <f t="shared" si="54"/>
        <v>219638.424694689</v>
      </c>
    </row>
    <row r="642" spans="1:8" ht="15">
      <c r="A642" s="14">
        <v>2021</v>
      </c>
      <c r="B642" s="26" t="s">
        <v>541</v>
      </c>
      <c r="C642" s="56">
        <f t="shared" si="57"/>
        <v>5547.6944523</v>
      </c>
      <c r="D642" s="57">
        <v>16643100</v>
      </c>
      <c r="E642" s="57">
        <v>16617440</v>
      </c>
      <c r="F642" s="11">
        <f t="shared" si="58"/>
        <v>0.0015441608334376413</v>
      </c>
      <c r="G642" s="64">
        <v>5539.14112752</v>
      </c>
      <c r="H642" s="16">
        <f t="shared" si="54"/>
        <v>8.553324780000366</v>
      </c>
    </row>
    <row r="643" spans="1:8" ht="15">
      <c r="A643" s="14"/>
      <c r="B643" s="26"/>
      <c r="C643" s="56"/>
      <c r="D643" s="57"/>
      <c r="E643" s="57"/>
      <c r="F643" s="11"/>
      <c r="G643" s="64"/>
      <c r="H643" s="16"/>
    </row>
    <row r="644" spans="1:8" ht="15">
      <c r="A644" s="14"/>
      <c r="B644" s="26" t="s">
        <v>830</v>
      </c>
      <c r="C644" s="56">
        <f>D644*0.000333333</f>
        <v>30713676.28862633</v>
      </c>
      <c r="D644" s="57">
        <v>92141121007</v>
      </c>
      <c r="E644" s="57">
        <v>82180500394</v>
      </c>
      <c r="F644" s="11">
        <f>(D644-E644)/E644</f>
        <v>0.12120418548494534</v>
      </c>
      <c r="G644" s="64">
        <v>27393472.737833202</v>
      </c>
      <c r="H644" s="16">
        <f t="shared" si="54"/>
        <v>3320203.55079313</v>
      </c>
    </row>
    <row r="645" spans="1:8" ht="15">
      <c r="A645" s="14"/>
      <c r="B645" s="26"/>
      <c r="C645" s="56"/>
      <c r="D645" s="57"/>
      <c r="E645" s="57"/>
      <c r="F645" s="11"/>
      <c r="G645" s="64"/>
      <c r="H645" s="16"/>
    </row>
    <row r="646" spans="1:8" ht="15">
      <c r="A646" s="14"/>
      <c r="B646" s="26"/>
      <c r="C646" s="56"/>
      <c r="D646" s="57"/>
      <c r="E646" s="57"/>
      <c r="F646" s="11"/>
      <c r="G646" s="64"/>
      <c r="H646" s="16"/>
    </row>
    <row r="647" spans="1:8" ht="15.75">
      <c r="A647" s="14"/>
      <c r="B647" s="66" t="s">
        <v>542</v>
      </c>
      <c r="C647" s="56"/>
      <c r="D647" s="57"/>
      <c r="E647" s="57"/>
      <c r="F647" s="11"/>
      <c r="G647" s="64"/>
      <c r="H647" s="16"/>
    </row>
    <row r="648" spans="1:8" ht="15">
      <c r="A648" s="14">
        <v>2101</v>
      </c>
      <c r="B648" s="26" t="s">
        <v>543</v>
      </c>
      <c r="C648" s="56">
        <f aca="true" t="shared" si="59" ref="C648:C669">D648*0.000333333</f>
        <v>281340.461325924</v>
      </c>
      <c r="D648" s="57">
        <v>844022228</v>
      </c>
      <c r="E648" s="57">
        <v>754369425</v>
      </c>
      <c r="F648" s="11">
        <f aca="true" t="shared" si="60" ref="F648:F669">(D648-E648)/E648</f>
        <v>0.1188446933675765</v>
      </c>
      <c r="G648" s="64">
        <v>251456.223543525</v>
      </c>
      <c r="H648" s="16">
        <f aca="true" t="shared" si="61" ref="H648:H671">C648-G648</f>
        <v>29884.237782399025</v>
      </c>
    </row>
    <row r="649" spans="1:8" ht="16.5" customHeight="1">
      <c r="A649" s="14">
        <v>2102</v>
      </c>
      <c r="B649" s="26" t="s">
        <v>544</v>
      </c>
      <c r="C649" s="56">
        <f t="shared" si="59"/>
        <v>81075.854590731</v>
      </c>
      <c r="D649" s="57">
        <v>243227807</v>
      </c>
      <c r="E649" s="57">
        <v>230525230</v>
      </c>
      <c r="F649" s="11">
        <f t="shared" si="60"/>
        <v>0.055102762504564036</v>
      </c>
      <c r="G649" s="64">
        <v>76841.66649159</v>
      </c>
      <c r="H649" s="16">
        <f t="shared" si="61"/>
        <v>4234.188099141</v>
      </c>
    </row>
    <row r="650" spans="1:8" ht="15">
      <c r="A650" s="14">
        <v>2103</v>
      </c>
      <c r="B650" s="26" t="s">
        <v>545</v>
      </c>
      <c r="C650" s="56">
        <f t="shared" si="59"/>
        <v>78500.880499041</v>
      </c>
      <c r="D650" s="57">
        <v>235502877</v>
      </c>
      <c r="E650" s="57">
        <v>209983788</v>
      </c>
      <c r="F650" s="11">
        <f t="shared" si="60"/>
        <v>0.12152885345605824</v>
      </c>
      <c r="G650" s="64">
        <v>69994.526005404</v>
      </c>
      <c r="H650" s="16">
        <f t="shared" si="61"/>
        <v>8506.354493637002</v>
      </c>
    </row>
    <row r="651" spans="1:8" ht="15">
      <c r="A651" s="14">
        <v>2104</v>
      </c>
      <c r="B651" s="26" t="s">
        <v>546</v>
      </c>
      <c r="C651" s="56">
        <f t="shared" si="59"/>
        <v>286522.214810832</v>
      </c>
      <c r="D651" s="57">
        <v>859567504</v>
      </c>
      <c r="E651" s="57">
        <v>787799476</v>
      </c>
      <c r="F651" s="11">
        <f t="shared" si="60"/>
        <v>0.09109935990868824</v>
      </c>
      <c r="G651" s="64">
        <v>262599.562733508</v>
      </c>
      <c r="H651" s="16">
        <f t="shared" si="61"/>
        <v>23922.65207732399</v>
      </c>
    </row>
    <row r="652" spans="1:8" ht="15">
      <c r="A652" s="14">
        <v>2105</v>
      </c>
      <c r="B652" s="26" t="s">
        <v>231</v>
      </c>
      <c r="C652" s="56">
        <f t="shared" si="59"/>
        <v>164326.003007166</v>
      </c>
      <c r="D652" s="57">
        <v>492978502</v>
      </c>
      <c r="E652" s="57">
        <v>452257034</v>
      </c>
      <c r="F652" s="11">
        <f t="shared" si="60"/>
        <v>0.09004054097254792</v>
      </c>
      <c r="G652" s="64">
        <v>150752.193914322</v>
      </c>
      <c r="H652" s="16">
        <f t="shared" si="61"/>
        <v>13573.809092843992</v>
      </c>
    </row>
    <row r="653" spans="1:8" ht="15">
      <c r="A653" s="14">
        <v>2106</v>
      </c>
      <c r="B653" s="26" t="s">
        <v>547</v>
      </c>
      <c r="C653" s="56">
        <f t="shared" si="59"/>
        <v>110797.505202384</v>
      </c>
      <c r="D653" s="57">
        <v>332392848</v>
      </c>
      <c r="E653" s="57">
        <v>292781444</v>
      </c>
      <c r="F653" s="11">
        <f t="shared" si="60"/>
        <v>0.13529342385509924</v>
      </c>
      <c r="G653" s="64">
        <v>97593.717072852</v>
      </c>
      <c r="H653" s="16">
        <f t="shared" si="61"/>
        <v>13203.788129531997</v>
      </c>
    </row>
    <row r="654" spans="1:13" s="1" customFormat="1" ht="18" customHeight="1">
      <c r="A654" s="14">
        <v>2107</v>
      </c>
      <c r="B654" s="26" t="s">
        <v>195</v>
      </c>
      <c r="C654" s="56">
        <f t="shared" si="59"/>
        <v>278958.828374226</v>
      </c>
      <c r="D654" s="10">
        <v>836877322</v>
      </c>
      <c r="E654" s="10">
        <v>758860828</v>
      </c>
      <c r="F654" s="11">
        <f t="shared" si="60"/>
        <v>0.10280738064397758</v>
      </c>
      <c r="G654" s="64">
        <v>252953.356379724</v>
      </c>
      <c r="H654" s="16">
        <f t="shared" si="61"/>
        <v>26005.471994502004</v>
      </c>
      <c r="J654" s="79"/>
      <c r="K654" s="2"/>
      <c r="L654" s="79"/>
      <c r="M654" s="88"/>
    </row>
    <row r="655" spans="1:8" ht="15">
      <c r="A655" s="14">
        <v>2108</v>
      </c>
      <c r="B655" s="26" t="s">
        <v>548</v>
      </c>
      <c r="C655" s="56">
        <f t="shared" si="59"/>
        <v>381582.08175087</v>
      </c>
      <c r="D655" s="57">
        <v>1144747390</v>
      </c>
      <c r="E655" s="57">
        <v>1069509286</v>
      </c>
      <c r="F655" s="11">
        <f t="shared" si="60"/>
        <v>0.07034824754200404</v>
      </c>
      <c r="G655" s="64">
        <v>356502.738830238</v>
      </c>
      <c r="H655" s="16">
        <f t="shared" si="61"/>
        <v>25079.342920631985</v>
      </c>
    </row>
    <row r="656" spans="1:13" s="5" customFormat="1" ht="15.75">
      <c r="A656" s="14">
        <v>2109</v>
      </c>
      <c r="B656" s="26" t="s">
        <v>549</v>
      </c>
      <c r="C656" s="56">
        <f t="shared" si="59"/>
        <v>74766.480566778</v>
      </c>
      <c r="D656" s="12">
        <v>224299666</v>
      </c>
      <c r="E656" s="12">
        <v>205955510</v>
      </c>
      <c r="F656" s="11">
        <f t="shared" si="60"/>
        <v>0.08906853718067557</v>
      </c>
      <c r="G656" s="64">
        <v>68651.76801483</v>
      </c>
      <c r="H656" s="16">
        <f t="shared" si="61"/>
        <v>6114.712551948003</v>
      </c>
      <c r="J656" s="81"/>
      <c r="K656" s="86"/>
      <c r="L656" s="81"/>
      <c r="M656" s="90"/>
    </row>
    <row r="657" spans="1:13" s="5" customFormat="1" ht="15.75">
      <c r="A657" s="14">
        <v>2110</v>
      </c>
      <c r="B657" s="26" t="s">
        <v>550</v>
      </c>
      <c r="C657" s="56">
        <f t="shared" si="59"/>
        <v>225516.914149527</v>
      </c>
      <c r="D657" s="12">
        <v>676551419</v>
      </c>
      <c r="E657" s="12">
        <v>594830297</v>
      </c>
      <c r="F657" s="11">
        <f t="shared" si="60"/>
        <v>0.13738560798291014</v>
      </c>
      <c r="G657" s="64">
        <v>198276.567389901</v>
      </c>
      <c r="H657" s="16">
        <f t="shared" si="61"/>
        <v>27240.346759626</v>
      </c>
      <c r="J657" s="81"/>
      <c r="K657" s="86"/>
      <c r="L657" s="81"/>
      <c r="M657" s="90"/>
    </row>
    <row r="658" spans="1:13" s="5" customFormat="1" ht="15.75">
      <c r="A658" s="14">
        <v>2111</v>
      </c>
      <c r="B658" s="26" t="s">
        <v>551</v>
      </c>
      <c r="C658" s="56">
        <f t="shared" si="59"/>
        <v>99600.274066293</v>
      </c>
      <c r="D658" s="12">
        <v>298801121</v>
      </c>
      <c r="E658" s="12">
        <v>255901493</v>
      </c>
      <c r="F658" s="11">
        <f t="shared" si="60"/>
        <v>0.1676411790219606</v>
      </c>
      <c r="G658" s="64">
        <v>85300.412366169</v>
      </c>
      <c r="H658" s="16">
        <f t="shared" si="61"/>
        <v>14299.861700124005</v>
      </c>
      <c r="J658" s="81"/>
      <c r="K658" s="86"/>
      <c r="L658" s="81"/>
      <c r="M658" s="90"/>
    </row>
    <row r="659" spans="1:8" ht="15">
      <c r="A659" s="14">
        <v>2112</v>
      </c>
      <c r="B659" s="26" t="s">
        <v>552</v>
      </c>
      <c r="C659" s="56">
        <f t="shared" si="59"/>
        <v>231350.925648843</v>
      </c>
      <c r="D659" s="57">
        <v>694053471</v>
      </c>
      <c r="E659" s="57">
        <v>619456436</v>
      </c>
      <c r="F659" s="11">
        <f t="shared" si="60"/>
        <v>0.12042337550271251</v>
      </c>
      <c r="G659" s="64">
        <v>206485.272181188</v>
      </c>
      <c r="H659" s="16">
        <f t="shared" si="61"/>
        <v>24865.653467655007</v>
      </c>
    </row>
    <row r="660" spans="1:8" ht="15">
      <c r="A660" s="14">
        <v>2113</v>
      </c>
      <c r="B660" s="26" t="s">
        <v>553</v>
      </c>
      <c r="C660" s="56">
        <f t="shared" si="59"/>
        <v>129382.826950377</v>
      </c>
      <c r="D660" s="57">
        <v>388148869</v>
      </c>
      <c r="E660" s="57">
        <v>351716370</v>
      </c>
      <c r="F660" s="11">
        <f t="shared" si="60"/>
        <v>0.1035848828986834</v>
      </c>
      <c r="G660" s="64">
        <v>117238.67276121001</v>
      </c>
      <c r="H660" s="16">
        <f t="shared" si="61"/>
        <v>12144.154189166991</v>
      </c>
    </row>
    <row r="661" spans="1:13" s="24" customFormat="1" ht="15">
      <c r="A661" s="14">
        <v>2114</v>
      </c>
      <c r="B661" s="26" t="s">
        <v>554</v>
      </c>
      <c r="C661" s="56">
        <f t="shared" si="59"/>
        <v>114320.622012597</v>
      </c>
      <c r="D661" s="10">
        <v>342962209</v>
      </c>
      <c r="E661" s="10">
        <v>316920052</v>
      </c>
      <c r="F661" s="11">
        <f t="shared" si="60"/>
        <v>0.08217263892156625</v>
      </c>
      <c r="G661" s="64">
        <v>105639.911693316</v>
      </c>
      <c r="H661" s="16">
        <f t="shared" si="61"/>
        <v>8680.710319281003</v>
      </c>
      <c r="J661" s="84"/>
      <c r="K661" s="25"/>
      <c r="L661" s="84"/>
      <c r="M661" s="93"/>
    </row>
    <row r="662" spans="1:13" s="24" customFormat="1" ht="15">
      <c r="A662" s="14">
        <v>2115</v>
      </c>
      <c r="B662" s="26" t="s">
        <v>555</v>
      </c>
      <c r="C662" s="56">
        <f t="shared" si="59"/>
        <v>364376.399289903</v>
      </c>
      <c r="D662" s="10">
        <v>1093130291</v>
      </c>
      <c r="E662" s="10">
        <v>994578465</v>
      </c>
      <c r="F662" s="11">
        <f t="shared" si="60"/>
        <v>0.09908904070228386</v>
      </c>
      <c r="G662" s="64">
        <v>331525.823473845</v>
      </c>
      <c r="H662" s="16">
        <f t="shared" si="61"/>
        <v>32850.57581605797</v>
      </c>
      <c r="J662" s="84"/>
      <c r="K662" s="25"/>
      <c r="L662" s="84"/>
      <c r="M662" s="93"/>
    </row>
    <row r="663" spans="1:8" ht="15">
      <c r="A663" s="14">
        <v>2116</v>
      </c>
      <c r="B663" s="26" t="s">
        <v>113</v>
      </c>
      <c r="C663" s="56">
        <f t="shared" si="59"/>
        <v>303617.408382288</v>
      </c>
      <c r="D663" s="57">
        <v>910853136</v>
      </c>
      <c r="E663" s="57">
        <v>792707677</v>
      </c>
      <c r="F663" s="11">
        <f t="shared" si="60"/>
        <v>0.1490403870530448</v>
      </c>
      <c r="G663" s="64">
        <v>264235.628097441</v>
      </c>
      <c r="H663" s="16">
        <f t="shared" si="61"/>
        <v>39381.78028484702</v>
      </c>
    </row>
    <row r="664" spans="1:8" ht="15">
      <c r="A664" s="14">
        <v>2117</v>
      </c>
      <c r="B664" s="26" t="s">
        <v>556</v>
      </c>
      <c r="C664" s="56">
        <f t="shared" si="59"/>
        <v>75325.706007552</v>
      </c>
      <c r="D664" s="57">
        <v>225977344</v>
      </c>
      <c r="E664" s="57">
        <v>204728941</v>
      </c>
      <c r="F664" s="11">
        <f t="shared" si="60"/>
        <v>0.10378797885737122</v>
      </c>
      <c r="G664" s="64">
        <v>68242.912090353</v>
      </c>
      <c r="H664" s="16">
        <f t="shared" si="61"/>
        <v>7082.793917199</v>
      </c>
    </row>
    <row r="665" spans="1:8" ht="15">
      <c r="A665" s="14">
        <v>2119</v>
      </c>
      <c r="B665" s="26" t="s">
        <v>557</v>
      </c>
      <c r="C665" s="56">
        <f t="shared" si="59"/>
        <v>300522.210144156</v>
      </c>
      <c r="D665" s="57">
        <v>901567532</v>
      </c>
      <c r="E665" s="57">
        <v>827513809</v>
      </c>
      <c r="F665" s="11">
        <f t="shared" si="60"/>
        <v>0.08948941056281515</v>
      </c>
      <c r="G665" s="64">
        <v>275837.660495397</v>
      </c>
      <c r="H665" s="16">
        <f t="shared" si="61"/>
        <v>24684.549648759014</v>
      </c>
    </row>
    <row r="666" spans="1:8" ht="15">
      <c r="A666" s="14">
        <v>2120</v>
      </c>
      <c r="B666" s="26" t="s">
        <v>558</v>
      </c>
      <c r="C666" s="56">
        <f t="shared" si="59"/>
        <v>149689.307977209</v>
      </c>
      <c r="D666" s="57">
        <v>449068373</v>
      </c>
      <c r="E666" s="57">
        <v>402294426</v>
      </c>
      <c r="F666" s="11">
        <f t="shared" si="60"/>
        <v>0.11626794699859948</v>
      </c>
      <c r="G666" s="64">
        <v>134098.007901858</v>
      </c>
      <c r="H666" s="16">
        <f t="shared" si="61"/>
        <v>15591.300075350999</v>
      </c>
    </row>
    <row r="667" spans="1:8" ht="15">
      <c r="A667" s="14">
        <v>2121</v>
      </c>
      <c r="B667" s="26" t="s">
        <v>559</v>
      </c>
      <c r="C667" s="56">
        <f t="shared" si="59"/>
        <v>185065.08826806</v>
      </c>
      <c r="D667" s="57">
        <v>555195820</v>
      </c>
      <c r="E667" s="57">
        <v>503710517</v>
      </c>
      <c r="F667" s="11">
        <f t="shared" si="60"/>
        <v>0.10221208662990851</v>
      </c>
      <c r="G667" s="64">
        <v>167903.337763161</v>
      </c>
      <c r="H667" s="16">
        <f t="shared" si="61"/>
        <v>17161.750504899013</v>
      </c>
    </row>
    <row r="668" spans="1:8" ht="15">
      <c r="A668" s="14">
        <v>2122</v>
      </c>
      <c r="B668" s="26" t="s">
        <v>90</v>
      </c>
      <c r="C668" s="56">
        <f t="shared" si="59"/>
        <v>301239.802759896</v>
      </c>
      <c r="D668" s="57">
        <v>903720312</v>
      </c>
      <c r="E668" s="57">
        <v>777935219</v>
      </c>
      <c r="F668" s="11">
        <f t="shared" si="60"/>
        <v>0.16169096079965498</v>
      </c>
      <c r="G668" s="64">
        <v>259311.48035492701</v>
      </c>
      <c r="H668" s="16">
        <f t="shared" si="61"/>
        <v>41928.32240496896</v>
      </c>
    </row>
    <row r="669" spans="1:8" ht="15">
      <c r="A669" s="14">
        <v>2123</v>
      </c>
      <c r="B669" s="26" t="s">
        <v>560</v>
      </c>
      <c r="C669" s="56">
        <f t="shared" si="59"/>
        <v>225988.142678298</v>
      </c>
      <c r="D669" s="57">
        <v>677965106</v>
      </c>
      <c r="E669" s="57">
        <v>578830821</v>
      </c>
      <c r="F669" s="11">
        <f t="shared" si="60"/>
        <v>0.17126642432193498</v>
      </c>
      <c r="G669" s="64">
        <v>192943.414056393</v>
      </c>
      <c r="H669" s="16">
        <f t="shared" si="61"/>
        <v>33044.728621905</v>
      </c>
    </row>
    <row r="670" spans="1:8" ht="15">
      <c r="A670" s="14"/>
      <c r="B670" s="31"/>
      <c r="C670" s="56"/>
      <c r="D670" s="57"/>
      <c r="E670" s="57"/>
      <c r="F670" s="36"/>
      <c r="G670" s="73"/>
      <c r="H670" s="54"/>
    </row>
    <row r="671" spans="1:13" s="5" customFormat="1" ht="15.75">
      <c r="A671" s="14"/>
      <c r="B671" s="26" t="s">
        <v>829</v>
      </c>
      <c r="C671" s="59">
        <f>D671*0.000333333</f>
        <v>4443865.938462951</v>
      </c>
      <c r="D671" s="67">
        <v>13331611147</v>
      </c>
      <c r="E671" s="67">
        <v>11983166544</v>
      </c>
      <c r="F671" s="11">
        <f>(D671-E671)/E671</f>
        <v>0.11252823684363875</v>
      </c>
      <c r="G671" s="64">
        <v>3994384.853611152</v>
      </c>
      <c r="H671" s="16">
        <f t="shared" si="61"/>
        <v>449481.08485179907</v>
      </c>
      <c r="J671" s="81"/>
      <c r="K671" s="86"/>
      <c r="L671" s="81"/>
      <c r="M671" s="90"/>
    </row>
    <row r="672" spans="1:7" ht="15">
      <c r="A672" s="19"/>
      <c r="B672" s="32"/>
      <c r="E672" s="20"/>
      <c r="F672" s="37"/>
      <c r="G672" s="20"/>
    </row>
    <row r="673" spans="1:7" ht="15">
      <c r="A673" s="19"/>
      <c r="B673" s="33"/>
      <c r="E673" s="20"/>
      <c r="F673" s="37"/>
      <c r="G673" s="6"/>
    </row>
    <row r="674" spans="1:8" ht="16.5" thickBot="1">
      <c r="A674" s="3"/>
      <c r="B674" s="33"/>
      <c r="E674" s="20"/>
      <c r="F674" s="37"/>
      <c r="G674" s="6"/>
      <c r="H674" s="2"/>
    </row>
    <row r="675" spans="1:8" ht="48" thickBot="1">
      <c r="A675" s="19"/>
      <c r="B675" s="69" t="s">
        <v>826</v>
      </c>
      <c r="C675" s="70" t="s">
        <v>856</v>
      </c>
      <c r="D675" s="70" t="s">
        <v>854</v>
      </c>
      <c r="E675" s="71" t="s">
        <v>827</v>
      </c>
      <c r="F675" s="72" t="s">
        <v>828</v>
      </c>
      <c r="G675" s="38"/>
      <c r="H675" s="2"/>
    </row>
    <row r="676" spans="1:8" ht="15.75">
      <c r="A676" s="4"/>
      <c r="B676" s="44" t="str">
        <f>B30</f>
        <v>ATLANTIC COUNTY TOTAL</v>
      </c>
      <c r="C676" s="45">
        <f>D30</f>
        <v>39388308325</v>
      </c>
      <c r="D676" s="60">
        <f>E30</f>
        <v>34633360265</v>
      </c>
      <c r="E676" s="46">
        <f>C676-D676</f>
        <v>4754948060</v>
      </c>
      <c r="F676" s="47">
        <f>E676/D676</f>
        <v>0.13729386994554166</v>
      </c>
      <c r="G676" s="20"/>
      <c r="H676" s="40"/>
    </row>
    <row r="677" spans="1:8" ht="15.75">
      <c r="A677" s="4"/>
      <c r="B677" s="48" t="str">
        <f>B105</f>
        <v>BERGEN COUNTY TOTAL</v>
      </c>
      <c r="C677" s="35">
        <f>D105</f>
        <v>210054130835</v>
      </c>
      <c r="D677" s="61">
        <f>E105</f>
        <v>193321100266</v>
      </c>
      <c r="E677" s="43">
        <f aca="true" t="shared" si="62" ref="E677:E698">C677-D677</f>
        <v>16733030569</v>
      </c>
      <c r="F677" s="49">
        <f aca="true" t="shared" si="63" ref="F677:F696">E677/D677</f>
        <v>0.0865556348788425</v>
      </c>
      <c r="G677" s="39"/>
      <c r="H677" s="40"/>
    </row>
    <row r="678" spans="1:8" ht="15">
      <c r="A678" s="19"/>
      <c r="B678" s="48" t="str">
        <f>B150</f>
        <v>BURLINGTON COUNTY TOTAL</v>
      </c>
      <c r="C678" s="35">
        <f>D150</f>
        <v>57177605979</v>
      </c>
      <c r="D678" s="10">
        <f>E150</f>
        <v>51994270597</v>
      </c>
      <c r="E678" s="43">
        <f t="shared" si="62"/>
        <v>5183335382</v>
      </c>
      <c r="F678" s="49">
        <f t="shared" si="63"/>
        <v>0.09969051055981294</v>
      </c>
      <c r="G678" s="20"/>
      <c r="H678" s="40"/>
    </row>
    <row r="679" spans="1:8" ht="15">
      <c r="A679" s="19"/>
      <c r="B679" s="48" t="str">
        <f>B191</f>
        <v>CAMDEN COUNTY TOTAL</v>
      </c>
      <c r="C679" s="35">
        <f>D191</f>
        <v>47515984655</v>
      </c>
      <c r="D679" s="35">
        <f>E191</f>
        <v>42668255444</v>
      </c>
      <c r="E679" s="43">
        <f t="shared" si="62"/>
        <v>4847729211</v>
      </c>
      <c r="F679" s="49">
        <f t="shared" si="63"/>
        <v>0.11361442272610389</v>
      </c>
      <c r="G679" s="20"/>
      <c r="H679" s="40"/>
    </row>
    <row r="680" spans="1:8" ht="15">
      <c r="A680" s="23"/>
      <c r="B680" s="48" t="str">
        <f>B212</f>
        <v>CAPE MAY COUNTY TOTAL</v>
      </c>
      <c r="C680" s="35">
        <f>D212</f>
        <v>76178175498</v>
      </c>
      <c r="D680" s="35">
        <f>E212</f>
        <v>62832861033</v>
      </c>
      <c r="E680" s="43">
        <f t="shared" si="62"/>
        <v>13345314465</v>
      </c>
      <c r="F680" s="49">
        <f t="shared" si="63"/>
        <v>0.2123938691569528</v>
      </c>
      <c r="G680" s="20"/>
      <c r="H680" s="40"/>
    </row>
    <row r="681" spans="1:8" ht="15">
      <c r="A681" s="23"/>
      <c r="B681" s="48" t="str">
        <f>B231</f>
        <v>CUMBERLAND COUNTY TOTAL</v>
      </c>
      <c r="C681" s="35">
        <f>D231</f>
        <v>10483440084</v>
      </c>
      <c r="D681" s="35">
        <f>E231</f>
        <v>9238093282</v>
      </c>
      <c r="E681" s="43">
        <f t="shared" si="62"/>
        <v>1245346802</v>
      </c>
      <c r="F681" s="49">
        <f t="shared" si="63"/>
        <v>0.13480561020383947</v>
      </c>
      <c r="G681" s="20"/>
      <c r="H681" s="40"/>
    </row>
    <row r="682" spans="1:8" ht="15">
      <c r="A682" s="19"/>
      <c r="B682" s="48" t="str">
        <f>B258</f>
        <v>ESSEX COUNTY TOTAL</v>
      </c>
      <c r="C682" s="35">
        <f>D258</f>
        <v>106570427577</v>
      </c>
      <c r="D682" s="35">
        <f>E258</f>
        <v>97778899401</v>
      </c>
      <c r="E682" s="43">
        <f t="shared" si="62"/>
        <v>8791528176</v>
      </c>
      <c r="F682" s="49">
        <f t="shared" si="63"/>
        <v>0.08991232494799474</v>
      </c>
      <c r="G682" s="20"/>
      <c r="H682" s="40"/>
    </row>
    <row r="683" spans="1:8" ht="15">
      <c r="A683" s="19"/>
      <c r="B683" s="48" t="str">
        <f>B287</f>
        <v>GLOUCESTER COUNTY TOTAL</v>
      </c>
      <c r="C683" s="35">
        <f>D287</f>
        <v>33981473096</v>
      </c>
      <c r="D683" s="35">
        <f>E287</f>
        <v>29828353487</v>
      </c>
      <c r="E683" s="43">
        <f t="shared" si="62"/>
        <v>4153119609</v>
      </c>
      <c r="F683" s="49">
        <f t="shared" si="63"/>
        <v>0.13923395439208675</v>
      </c>
      <c r="G683" s="20"/>
      <c r="H683" s="40"/>
    </row>
    <row r="684" spans="1:8" ht="15">
      <c r="A684" s="19"/>
      <c r="B684" s="48" t="str">
        <f>B304</f>
        <v>HUDSON COUNTY TOTAL</v>
      </c>
      <c r="C684" s="35">
        <f>D304</f>
        <v>114110735926</v>
      </c>
      <c r="D684" s="35">
        <f>E304</f>
        <v>103861425091</v>
      </c>
      <c r="E684" s="43">
        <f t="shared" si="62"/>
        <v>10249310835</v>
      </c>
      <c r="F684" s="49">
        <f t="shared" si="63"/>
        <v>0.09868255539551751</v>
      </c>
      <c r="G684" s="20"/>
      <c r="H684" s="40"/>
    </row>
    <row r="685" spans="1:8" ht="15">
      <c r="A685" s="19"/>
      <c r="B685" s="48" t="str">
        <f>B335</f>
        <v>HUNTERDON COUNTY TOTAL</v>
      </c>
      <c r="C685" s="35">
        <f>D335</f>
        <v>25066227925</v>
      </c>
      <c r="D685" s="35">
        <f>E335</f>
        <v>23010081617</v>
      </c>
      <c r="E685" s="43">
        <f t="shared" si="62"/>
        <v>2056146308</v>
      </c>
      <c r="F685" s="49">
        <f t="shared" si="63"/>
        <v>0.08935849695035004</v>
      </c>
      <c r="G685" s="20"/>
      <c r="H685" s="40"/>
    </row>
    <row r="686" spans="1:8" ht="15">
      <c r="A686" s="19"/>
      <c r="B686" s="48" t="str">
        <f>B352</f>
        <v>MERCER COUNTY TOTAL</v>
      </c>
      <c r="C686" s="35">
        <f>D352</f>
        <v>52492331858</v>
      </c>
      <c r="D686" s="35">
        <f>E352</f>
        <v>48441263992</v>
      </c>
      <c r="E686" s="43">
        <f t="shared" si="62"/>
        <v>4051067866</v>
      </c>
      <c r="F686" s="49">
        <f t="shared" si="63"/>
        <v>0.08362845087339231</v>
      </c>
      <c r="G686" s="20"/>
      <c r="H686" s="40"/>
    </row>
    <row r="687" spans="1:8" ht="15">
      <c r="A687" s="19"/>
      <c r="B687" s="48" t="str">
        <f>B382</f>
        <v>MIDDLESEX COUNTY TOTAL</v>
      </c>
      <c r="C687" s="35">
        <f>D382</f>
        <v>134520959409</v>
      </c>
      <c r="D687" s="35">
        <f>E382</f>
        <v>124870965026</v>
      </c>
      <c r="E687" s="43">
        <f t="shared" si="62"/>
        <v>9649994383</v>
      </c>
      <c r="F687" s="49">
        <f t="shared" si="63"/>
        <v>0.07727972936695673</v>
      </c>
      <c r="G687" s="20"/>
      <c r="H687" s="40"/>
    </row>
    <row r="688" spans="1:8" ht="15">
      <c r="A688" s="19"/>
      <c r="B688" s="48" t="str">
        <f>B440</f>
        <v>MONMOUTH COUNTY TOTAL</v>
      </c>
      <c r="C688" s="35">
        <f>D440</f>
        <v>165157472619</v>
      </c>
      <c r="D688" s="35">
        <f>E440</f>
        <v>145489775105</v>
      </c>
      <c r="E688" s="43">
        <f t="shared" si="62"/>
        <v>19667697514</v>
      </c>
      <c r="F688" s="49">
        <f t="shared" si="63"/>
        <v>0.13518267864395156</v>
      </c>
      <c r="G688" s="20"/>
      <c r="H688" s="40"/>
    </row>
    <row r="689" spans="1:8" ht="15">
      <c r="A689" s="19"/>
      <c r="B689" s="48" t="str">
        <f>B484</f>
        <v>MORRIS COUNTY TOTAL</v>
      </c>
      <c r="C689" s="35">
        <f>D484</f>
        <v>106672870360</v>
      </c>
      <c r="D689" s="35">
        <f>E484</f>
        <v>100371465846</v>
      </c>
      <c r="E689" s="43">
        <f t="shared" si="62"/>
        <v>6301404514</v>
      </c>
      <c r="F689" s="49">
        <f t="shared" si="63"/>
        <v>0.06278083577725416</v>
      </c>
      <c r="G689" s="20"/>
      <c r="H689" s="40"/>
    </row>
    <row r="690" spans="1:8" ht="15.75">
      <c r="A690" s="4"/>
      <c r="B690" s="48" t="str">
        <f>B522</f>
        <v>OCEAN COUNTY TOTAL</v>
      </c>
      <c r="C690" s="35">
        <f>D522</f>
        <v>140368062141</v>
      </c>
      <c r="D690" s="35">
        <f>E522</f>
        <v>119022397054</v>
      </c>
      <c r="E690" s="43">
        <f t="shared" si="62"/>
        <v>21345665087</v>
      </c>
      <c r="F690" s="49">
        <f t="shared" si="63"/>
        <v>0.17934158288977792</v>
      </c>
      <c r="G690" s="20"/>
      <c r="H690" s="40"/>
    </row>
    <row r="691" spans="1:8" ht="15">
      <c r="A691" s="19"/>
      <c r="B691" s="48" t="str">
        <f>B543</f>
        <v>PASSAIC COUNTY TOTAL</v>
      </c>
      <c r="C691" s="35">
        <f>D543</f>
        <v>63255164747</v>
      </c>
      <c r="D691" s="35">
        <f>E543</f>
        <v>56681541166</v>
      </c>
      <c r="E691" s="43">
        <f t="shared" si="62"/>
        <v>6573623581</v>
      </c>
      <c r="F691" s="49">
        <f t="shared" si="63"/>
        <v>0.11597467968889913</v>
      </c>
      <c r="G691" s="20"/>
      <c r="H691" s="40"/>
    </row>
    <row r="692" spans="1:8" ht="15">
      <c r="A692" s="19"/>
      <c r="B692" s="48" t="str">
        <f>B563</f>
        <v>SALEM COUNTY TOTAL</v>
      </c>
      <c r="C692" s="35">
        <f>D563</f>
        <v>5753106405</v>
      </c>
      <c r="D692" s="35">
        <f>E563</f>
        <v>5291911739</v>
      </c>
      <c r="E692" s="43">
        <f t="shared" si="62"/>
        <v>461194666</v>
      </c>
      <c r="F692" s="49">
        <f t="shared" si="63"/>
        <v>0.08715086130426485</v>
      </c>
      <c r="G692" s="20"/>
      <c r="H692" s="40"/>
    </row>
    <row r="693" spans="1:8" ht="15">
      <c r="A693" s="19"/>
      <c r="B693" s="48" t="str">
        <f>B589</f>
        <v>SOMERSET COUNTY TOTAL</v>
      </c>
      <c r="C693" s="35">
        <f>D589</f>
        <v>72919855760</v>
      </c>
      <c r="D693" s="35">
        <f>E589</f>
        <v>68148823973</v>
      </c>
      <c r="E693" s="43">
        <f t="shared" si="62"/>
        <v>4771031787</v>
      </c>
      <c r="F693" s="49">
        <f t="shared" si="63"/>
        <v>0.07000901129108615</v>
      </c>
      <c r="G693" s="20"/>
      <c r="H693" s="40"/>
    </row>
    <row r="694" spans="1:8" ht="15">
      <c r="A694" s="19"/>
      <c r="B694" s="48" t="str">
        <f>B618</f>
        <v>SUSSEX COUNTY TOTAL</v>
      </c>
      <c r="C694" s="35">
        <f>D618</f>
        <v>21042879041</v>
      </c>
      <c r="D694" s="35">
        <f>E618</f>
        <v>18952106460</v>
      </c>
      <c r="E694" s="43">
        <f t="shared" si="62"/>
        <v>2090772581</v>
      </c>
      <c r="F694" s="49">
        <f t="shared" si="63"/>
        <v>0.1103187440094192</v>
      </c>
      <c r="G694" s="20"/>
      <c r="H694" s="40"/>
    </row>
    <row r="695" spans="1:8" ht="15">
      <c r="A695" s="19"/>
      <c r="B695" s="48" t="str">
        <f>B644</f>
        <v>UNION COUNTY TOTAL</v>
      </c>
      <c r="C695" s="35">
        <f>D644</f>
        <v>92141121007</v>
      </c>
      <c r="D695" s="35">
        <f>E644</f>
        <v>82180500394</v>
      </c>
      <c r="E695" s="43">
        <f t="shared" si="62"/>
        <v>9960620613</v>
      </c>
      <c r="F695" s="49">
        <f t="shared" si="63"/>
        <v>0.12120418548494534</v>
      </c>
      <c r="G695" s="20"/>
      <c r="H695" s="40"/>
    </row>
    <row r="696" spans="1:8" ht="15">
      <c r="A696" s="19"/>
      <c r="B696" s="48" t="str">
        <f>B671</f>
        <v>WARREN COUNTY TOTAL</v>
      </c>
      <c r="C696" s="35">
        <f>D671</f>
        <v>13331611147</v>
      </c>
      <c r="D696" s="35">
        <f>E671</f>
        <v>11983166544</v>
      </c>
      <c r="E696" s="43">
        <f t="shared" si="62"/>
        <v>1348444603</v>
      </c>
      <c r="F696" s="49">
        <f t="shared" si="63"/>
        <v>0.11252823684363875</v>
      </c>
      <c r="G696" s="20"/>
      <c r="H696" s="40"/>
    </row>
    <row r="697" spans="1:8" ht="15">
      <c r="A697" s="19"/>
      <c r="B697" s="48"/>
      <c r="C697" s="35"/>
      <c r="D697" s="10"/>
      <c r="E697" s="43"/>
      <c r="F697" s="49"/>
      <c r="G697" s="20"/>
      <c r="H697" s="40"/>
    </row>
    <row r="698" spans="1:8" ht="15.75" thickBot="1">
      <c r="A698" s="19"/>
      <c r="B698" s="50" t="s">
        <v>824</v>
      </c>
      <c r="C698" s="51">
        <f>SUM(C676:C697)</f>
        <v>1588181944394</v>
      </c>
      <c r="D698" s="51">
        <f>SUM(D676:D697)</f>
        <v>1430600617782</v>
      </c>
      <c r="E698" s="52">
        <f t="shared" si="62"/>
        <v>157581326612</v>
      </c>
      <c r="F698" s="53">
        <f>E698/D698</f>
        <v>0.11015046733050747</v>
      </c>
      <c r="G698" s="20"/>
      <c r="H698" s="41"/>
    </row>
  </sheetData>
  <sheetProtection/>
  <mergeCells count="2">
    <mergeCell ref="A1:H1"/>
    <mergeCell ref="A2:H2"/>
  </mergeCells>
  <printOptions/>
  <pageMargins left="0.71" right="0.52" top="0.65" bottom="0.59" header="0.36" footer="0.5"/>
  <pageSetup horizontalDpi="600" verticalDpi="600" orientation="landscape" paperSize="5" scale="62" r:id="rId1"/>
  <headerFooter alignWithMargins="0">
    <oddHeader>&amp;CTable of Equalized Valuations 2008
(Prior to Tax Court Appeals)&amp;RPage &amp;P of &amp;N</oddHeader>
  </headerFooter>
  <ignoredErrors>
    <ignoredError sqref="A3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Keith</dc:creator>
  <cp:keywords/>
  <dc:description/>
  <cp:lastModifiedBy>Robert Keith</cp:lastModifiedBy>
  <cp:lastPrinted>2008-11-14T21:55:19Z</cp:lastPrinted>
  <dcterms:created xsi:type="dcterms:W3CDTF">2002-10-30T15:47:17Z</dcterms:created>
  <dcterms:modified xsi:type="dcterms:W3CDTF">2023-03-06T16:58:39Z</dcterms:modified>
  <cp:category/>
  <cp:version/>
  <cp:contentType/>
  <cp:contentStatus/>
</cp:coreProperties>
</file>